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2-PROJETS_ODONAT\3-Listes_Rouges\LISTES_ROUGES_GRANDEST_2020-2024\1-TRANSVERSAL 2019-2024\10 - edition documents synthèse LRGE\16-doc orthoptera\LRGE ORTHOPTERA\"/>
    </mc:Choice>
  </mc:AlternateContent>
  <bookViews>
    <workbookView xWindow="1584" yWindow="2004" windowWidth="40620" windowHeight="25320" tabRatio="501" activeTab="5"/>
  </bookViews>
  <sheets>
    <sheet name="COUVERTURE" sheetId="2" r:id="rId1"/>
    <sheet name="LISTE ROUGE ORTHOPTERES compl" sheetId="12" r:id="rId2"/>
    <sheet name="LISTE ROUGE ORTHOPTERES simple" sheetId="9" r:id="rId3"/>
    <sheet name="bilan LISTE ROUGE ORTHOPTERES" sheetId="5" r:id="rId4"/>
    <sheet name="METADONNEES" sheetId="10" r:id="rId5"/>
    <sheet name="LÉGENDE STATUTS" sheetId="11" r:id="rId6"/>
  </sheets>
  <externalReferences>
    <externalReference r:id="rId7"/>
    <externalReference r:id="rId8"/>
    <externalReference r:id="rId9"/>
    <externalReference r:id="rId10"/>
  </externalReferences>
  <definedNames>
    <definedName name="_" localSheetId="1">#REF!,#REF!,#REF!,#REF!,#REF!,#REF!,#REF!,#REF!</definedName>
    <definedName name="_">#REF!,#REF!,#REF!,#REF!,#REF!,#REF!,#REF!,#REF!</definedName>
    <definedName name="_xlnm._FilterDatabase" localSheetId="1" hidden="1">'LISTE ROUGE ORTHOPTERES compl'!$A$6:$AB$6</definedName>
    <definedName name="_xlnm.Print_Titles" localSheetId="1">'LISTE ROUGE ORTHOPTERES compl'!$5:$6</definedName>
    <definedName name="_xlnm.Print_Titles" localSheetId="2">'LISTE ROUGE ORTHOPTERES simple'!$5:$5</definedName>
    <definedName name="statutREGNAT" localSheetId="5">'LÉGENDE STATUTS'!$T$9:$T$17</definedName>
    <definedName name="statutREGNAT" localSheetId="1">#REF!</definedName>
    <definedName name="statutREGNAT">#REF!</definedName>
    <definedName name="TABsb1_INDIGENAT_GE" localSheetId="3">[1]STATUTS_BIOGEO!$C$13:$C$16</definedName>
    <definedName name="TABsb1_INDIGENAT_GE" localSheetId="5">[2]STATUTS_BIOGEO!$C$13:$C$16</definedName>
    <definedName name="TABsb1_INDIGENAT_GE" localSheetId="4">[3]STATUTS_BIOGEO!$C$13:$C$16</definedName>
    <definedName name="TABsb1_INDIGENAT_GE">[4]STATUTS_BIOGEO!$C$13:$C$16</definedName>
    <definedName name="TABsb10_MIGRATEUR_GE" localSheetId="3">[1]STATUTS_BIOGEO!$C$136:$C$139</definedName>
    <definedName name="TABsb10_MIGRATEUR_GE" localSheetId="5">[2]STATUTS_BIOGEO!$C$136:$C$139</definedName>
    <definedName name="TABsb10_MIGRATEUR_GE" localSheetId="4">[3]STATUTS_BIOGEO!$C$136:$C$139</definedName>
    <definedName name="TABsb10_MIGRATEUR_GE">[4]STATUTS_BIOGEO!$C$136:$C$139</definedName>
    <definedName name="TABsb12_PRESENCE_REGNAT" localSheetId="3">[1]STATUTS_BIOGEO!$C$163:$C$167</definedName>
    <definedName name="TABsb12_PRESENCE_REGNAT" localSheetId="5">[2]STATUTS_BIOGEO!$C$163:$C$167</definedName>
    <definedName name="TABsb12_PRESENCE_REGNAT" localSheetId="4">[3]STATUTS_BIOGEO!$C$163:$C$167</definedName>
    <definedName name="TABsb12_PRESENCE_REGNAT">[4]STATUTS_BIOGEO!$C$163:$C$167</definedName>
    <definedName name="TABsb12_REGNATbis" localSheetId="1">#REF!,#REF!,#REF!,#REF!,#REF!,#REF!,#REF!,#REF!</definedName>
    <definedName name="TABsb12_REGNATbis">#REF!,#REF!,#REF!,#REF!,#REF!,#REF!,#REF!,#REF!</definedName>
    <definedName name="TABsb2_ENVAHISSANT_FR" localSheetId="3">[1]STATUTS_BIOGEO!$C$25</definedName>
    <definedName name="TABsb2_ENVAHISSANT_FR" localSheetId="5">[2]STATUTS_BIOGEO!$C$25</definedName>
    <definedName name="TABsb2_ENVAHISSANT_FR" localSheetId="4">[3]STATUTS_BIOGEO!$C$25</definedName>
    <definedName name="TABsb2_ENVAHISSANT_FR">[4]STATUTS_BIOGEO!$C$25</definedName>
    <definedName name="TABsb3_ENDEMICITE_GE" localSheetId="3">[1]STATUTS_BIOGEO!$C$34:$C$35</definedName>
    <definedName name="TABsb3_ENDEMICITE_GE" localSheetId="5">[2]STATUTS_BIOGEO!$C$34:$C$35</definedName>
    <definedName name="TABsb3_ENDEMICITE_GE" localSheetId="4">[3]STATUTS_BIOGEO!$C$34:$C$35</definedName>
    <definedName name="TABsb3_ENDEMICITE_GE">[4]STATUTS_BIOGEO!$C$34:$C$35</definedName>
    <definedName name="TABsb4_PRESENCE_GE" localSheetId="3">[1]STATUTS_BIOGEO!$C$44:$C$53</definedName>
    <definedName name="TABsb4_PRESENCE_GE" localSheetId="5">[2]STATUTS_BIOGEO!$C$44:$C$53</definedName>
    <definedName name="TABsb4_PRESENCE_GE" localSheetId="4">[3]STATUTS_BIOGEO!$C$44:$C$53</definedName>
    <definedName name="TABsb4_PRESENCE_GE">[4]STATUTS_BIOGEO!$C$44:$C$53</definedName>
    <definedName name="TABsb5_RARETE_GE" localSheetId="3">[1]STATUTS_BIOGEO!$C$62:$C$68</definedName>
    <definedName name="TABsb5_RARETE_GE" localSheetId="5">[2]STATUTS_BIOGEO!$C$62:$C$68</definedName>
    <definedName name="TABsb5_RARETE_GE" localSheetId="4">[3]STATUTS_BIOGEO!$C$62:$C$68</definedName>
    <definedName name="TABsb5_RARETE_GE">[4]STATUTS_BIOGEO!$C$62:$C$68</definedName>
    <definedName name="TABsb6_REPRODUCTION_GE" localSheetId="3">[1]STATUTS_BIOGEO!$C$77:$C$84</definedName>
    <definedName name="TABsb6_REPRODUCTION_GE" localSheetId="5">[2]STATUTS_BIOGEO!$C$77:$C$84</definedName>
    <definedName name="TABsb6_REPRODUCTION_GE" localSheetId="4">[3]STATUTS_BIOGEO!$C$77:$C$84</definedName>
    <definedName name="TABsb6_REPRODUCTION_GE">[4]STATUTS_BIOGEO!$C$77:$C$84</definedName>
    <definedName name="TABsb8_HIVERNAGE_GE" localSheetId="3">[1]STATUTS_BIOGEO!$C$108:$C$112</definedName>
    <definedName name="TABsb8_HIVERNAGE_GE" localSheetId="5">[2]STATUTS_BIOGEO!$C$108:$C$112</definedName>
    <definedName name="TABsb8_HIVERNAGE_GE" localSheetId="4">[3]STATUTS_BIOGEO!$C$108:$C$112</definedName>
    <definedName name="TABsb8_HIVERNAGE_GE">[4]STATUTS_BIOGEO!$C$108:$C$112</definedName>
    <definedName name="TAXREF_RANG" localSheetId="3">[1]TAXREF!$H$8:$H$55</definedName>
    <definedName name="TAXREF_RANG" localSheetId="5">[2]TAXREF!$H$8:$H$55</definedName>
    <definedName name="TAXREF_RANG" localSheetId="4">[3]TAXREF!$H$8:$H$55</definedName>
    <definedName name="TAXREF_RANG">[4]TAXREF!$H$8:$H$55</definedName>
    <definedName name="_xlnm.Print_Area" localSheetId="3">'bilan LISTE ROUGE ORTHOPTERES'!$B$5:$H$20</definedName>
    <definedName name="_xlnm.Print_Area" localSheetId="0">COUVERTURE!$A$1:$F$9</definedName>
    <definedName name="_xlnm.Print_Area" localSheetId="1">'LISTE ROUGE ORTHOPTERES compl'!$C$5:$AB$82</definedName>
    <definedName name="_xlnm.Print_Area" localSheetId="2">'LISTE ROUGE ORTHOPTERES simple'!$B$5:$F$81</definedName>
    <definedName name="_xlnm.Print_Area" localSheetId="4">METADONNEES!$A$1:$E$36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 i="12" l="1"/>
  <c r="M14" i="12"/>
  <c r="M10" i="12" l="1"/>
  <c r="M11" i="12"/>
  <c r="M12" i="12"/>
  <c r="M17" i="12"/>
  <c r="M18" i="12"/>
  <c r="M19" i="12"/>
  <c r="M20" i="12"/>
  <c r="M21" i="12"/>
  <c r="M22" i="12"/>
  <c r="M23" i="12"/>
  <c r="M24" i="12"/>
  <c r="M27" i="12"/>
  <c r="M28" i="12"/>
  <c r="M30" i="12"/>
  <c r="M31" i="12"/>
  <c r="M32" i="12"/>
  <c r="M34" i="12"/>
  <c r="M36" i="12"/>
  <c r="M37" i="12"/>
  <c r="M38" i="12"/>
  <c r="M40" i="12"/>
  <c r="M42" i="12"/>
  <c r="M43" i="12"/>
  <c r="M44" i="12"/>
  <c r="M45" i="12"/>
  <c r="M48" i="12"/>
  <c r="M49" i="12"/>
  <c r="M50" i="12"/>
  <c r="M51" i="12"/>
  <c r="M52" i="12"/>
  <c r="M53" i="12"/>
  <c r="M55" i="12"/>
  <c r="M56" i="12"/>
  <c r="M57" i="12"/>
  <c r="M58" i="12"/>
  <c r="M59" i="12"/>
  <c r="M62" i="12"/>
  <c r="M63" i="12"/>
  <c r="M64" i="12"/>
  <c r="M65" i="12"/>
  <c r="M67" i="12"/>
  <c r="M69" i="12"/>
  <c r="M70" i="12"/>
  <c r="M71" i="12"/>
  <c r="M73" i="12"/>
  <c r="M74" i="12"/>
  <c r="M76" i="12"/>
  <c r="M77" i="12"/>
  <c r="M78" i="12"/>
  <c r="M79" i="12"/>
  <c r="M80" i="12"/>
  <c r="M81" i="12"/>
  <c r="M82" i="12"/>
  <c r="G7" i="5" l="1"/>
  <c r="M19" i="5"/>
  <c r="M20" i="5" s="1"/>
  <c r="J19" i="5"/>
  <c r="J20" i="5" s="1"/>
  <c r="N14" i="5"/>
  <c r="N13" i="5"/>
  <c r="N12" i="5"/>
  <c r="N11" i="5"/>
  <c r="N10" i="5"/>
  <c r="N9" i="5"/>
  <c r="N8" i="5"/>
  <c r="N7" i="5"/>
  <c r="N6" i="5"/>
  <c r="K14" i="5"/>
  <c r="K13" i="5"/>
  <c r="K12" i="5"/>
  <c r="K11" i="5"/>
  <c r="K10" i="5"/>
  <c r="K9" i="5"/>
  <c r="K8" i="5"/>
  <c r="K7" i="5"/>
  <c r="K6" i="5"/>
  <c r="D22" i="5"/>
  <c r="D19" i="5"/>
  <c r="D14" i="5"/>
  <c r="E7" i="5" s="1"/>
  <c r="H7" i="5" l="1"/>
  <c r="E14" i="5"/>
  <c r="E6" i="5"/>
  <c r="E9" i="5"/>
  <c r="E13" i="5"/>
  <c r="E12" i="5"/>
  <c r="E11" i="5"/>
  <c r="E10" i="5"/>
  <c r="E8" i="5"/>
  <c r="D20" i="5"/>
  <c r="H14" i="5" s="1"/>
  <c r="H19" i="5" l="1"/>
</calcChain>
</file>

<file path=xl/sharedStrings.xml><?xml version="1.0" encoding="utf-8"?>
<sst xmlns="http://schemas.openxmlformats.org/spreadsheetml/2006/main" count="2302" uniqueCount="545">
  <si>
    <t>LC</t>
  </si>
  <si>
    <t>NT</t>
  </si>
  <si>
    <t>•</t>
  </si>
  <si>
    <t>-</t>
  </si>
  <si>
    <t>?</t>
  </si>
  <si>
    <t>NA</t>
  </si>
  <si>
    <t>NAo</t>
  </si>
  <si>
    <t>VU</t>
  </si>
  <si>
    <t>EN</t>
  </si>
  <si>
    <t>RE</t>
  </si>
  <si>
    <t>CR</t>
  </si>
  <si>
    <t>CR*</t>
  </si>
  <si>
    <t>Liste rouge Monde</t>
  </si>
  <si>
    <t>Liste rouge Europe</t>
  </si>
  <si>
    <t>Liste rouge France</t>
  </si>
  <si>
    <t xml:space="preserve"> Massif du Jura</t>
  </si>
  <si>
    <t xml:space="preserve"> Vallée du Rhin</t>
  </si>
  <si>
    <t xml:space="preserve"> Massif des Vosges</t>
  </si>
  <si>
    <t xml:space="preserve"> Plateau lorrain oriental et Warndt</t>
  </si>
  <si>
    <t xml:space="preserve"> Plateau lorrain occidental, Woëvre et reliefs pré-ardennais</t>
  </si>
  <si>
    <t xml:space="preserve"> Massif des Ardennes</t>
  </si>
  <si>
    <t xml:space="preserve"> Arc de la Champagne humide</t>
  </si>
  <si>
    <t>Catégorie UICN (simple)</t>
  </si>
  <si>
    <t>Remarque évaluation Grand Est</t>
  </si>
  <si>
    <t>Critères UICN</t>
  </si>
  <si>
    <t>Catégorie UICN (détaillée)</t>
  </si>
  <si>
    <t>NOM_VERNACULAIRE</t>
  </si>
  <si>
    <t>AUTEUR</t>
  </si>
  <si>
    <t>CD_NOM</t>
  </si>
  <si>
    <t>FAMILLE</t>
  </si>
  <si>
    <t>LISTES ROUGES UCIN SUPRAREGIONALES</t>
  </si>
  <si>
    <t>LISTE ROUGE  GRAND EST (EVALUATION UICN)</t>
  </si>
  <si>
    <t>LISTES DE RÉFÉRENCE ET LISTES ROUGES EN RÉGION GRAND EST</t>
  </si>
  <si>
    <t>NOM SCIENTIFIQUE</t>
  </si>
  <si>
    <t>NOMENCLATURE TAXINOMIQUE</t>
  </si>
  <si>
    <t>Eteint régionalement (RE)</t>
  </si>
  <si>
    <t>En danger critique d’extinction (CR)</t>
  </si>
  <si>
    <t>En danger (EN)</t>
  </si>
  <si>
    <t>Vulnérable (VU)</t>
  </si>
  <si>
    <t>Quasi menacé (NT)</t>
  </si>
  <si>
    <t>Préoccupation mineure  (LC)</t>
  </si>
  <si>
    <t>DD</t>
  </si>
  <si>
    <t>Données insuffisantes (DD)</t>
  </si>
  <si>
    <t>NAi</t>
  </si>
  <si>
    <t>NAr</t>
  </si>
  <si>
    <t>Non applicable (NAo) - Taxon occasionnel, non implanté dans la région étudiée</t>
  </si>
  <si>
    <t>NAnc</t>
  </si>
  <si>
    <t>NE</t>
  </si>
  <si>
    <t>Non évalué (NE)</t>
  </si>
  <si>
    <t>TRI TAXINOMIQUE</t>
  </si>
  <si>
    <t>Φ</t>
  </si>
  <si>
    <t>B2ab(iii,iv)</t>
  </si>
  <si>
    <t>B2ab(iii)</t>
  </si>
  <si>
    <t xml:space="preserve">STATUTS DE PRESENCE DANS LES PRINCIPALES REGIONS NATURELLES </t>
  </si>
  <si>
    <t>Catégories UICN</t>
  </si>
  <si>
    <t>Nombre
d'espèces</t>
  </si>
  <si>
    <t>Proportion</t>
  </si>
  <si>
    <t>Nombre de taxons infraspécifiques</t>
  </si>
  <si>
    <t>Nombre total de taxons</t>
  </si>
  <si>
    <t>Sous-total Liste rouge</t>
  </si>
  <si>
    <t>Sous-total des taxons évalués</t>
  </si>
  <si>
    <t>Non applicable (NAi) - Taxon introduit dans la période récente (après 1500) dans la région étudiée</t>
  </si>
  <si>
    <t>Non applicable (NAr) - Taxon d'apparition récente (moins de 10 ans) dans la région étudiée</t>
  </si>
  <si>
    <t>Non applicable (NAnc) - Statut d'indigénat non confirmé dans la région étudiée</t>
  </si>
  <si>
    <t>Sous-total des taxons Non applicable (NA)</t>
  </si>
  <si>
    <t>Total des taxons étudiés</t>
  </si>
  <si>
    <t>dont En danger critique d’extinction, présumé disparu (CR*)</t>
  </si>
  <si>
    <t>Bilan statistique (espèces)</t>
  </si>
  <si>
    <t>D2</t>
  </si>
  <si>
    <t>pr. B(1+2)a</t>
  </si>
  <si>
    <t>Nom scientifique</t>
  </si>
  <si>
    <t>Nom vernaculaire</t>
  </si>
  <si>
    <t>Liste rouge
Grand Est
Catégorie UICN</t>
  </si>
  <si>
    <t>Bilan statistique (infra-espèces)</t>
  </si>
  <si>
    <t>Liste rouge (version simplifiée) - Ordre de menace</t>
  </si>
  <si>
    <t>Domaine taxinomique</t>
  </si>
  <si>
    <t>Tri
taxinomique</t>
  </si>
  <si>
    <t>LISTE ROUGE 
DES ORTHOPTERES
ET MANTOPTERES
DU GRAND EST</t>
  </si>
  <si>
    <t>LISTE ROUGE DES ORTHOPTERES ET MANTOPTERES DU GRAND EST</t>
  </si>
  <si>
    <t>Orthoptères</t>
  </si>
  <si>
    <t>Mantoptères</t>
  </si>
  <si>
    <t>Tettigoniidae</t>
  </si>
  <si>
    <t>Raphidophoridae</t>
  </si>
  <si>
    <t>Gryllidae</t>
  </si>
  <si>
    <t>Oecanthidae</t>
  </si>
  <si>
    <t xml:space="preserve">Phalangopsidae </t>
  </si>
  <si>
    <t xml:space="preserve">Trigonidiidae </t>
  </si>
  <si>
    <t>Gryllotalpidae</t>
  </si>
  <si>
    <t>Tetrigidae</t>
  </si>
  <si>
    <t>Acrididae</t>
  </si>
  <si>
    <t>Mantidae</t>
  </si>
  <si>
    <t>Phaneroptera falcata</t>
  </si>
  <si>
    <t>Phaneroptera nana</t>
  </si>
  <si>
    <t>Isophya pyrenaea</t>
  </si>
  <si>
    <t>Barbitistes serricauda</t>
  </si>
  <si>
    <t>Leptophyes punctatissima</t>
  </si>
  <si>
    <t>Polysarcus denticauda</t>
  </si>
  <si>
    <t>Meconema thalassinum</t>
  </si>
  <si>
    <t>Meconema meridionale</t>
  </si>
  <si>
    <t>Conocephalus fuscus</t>
  </si>
  <si>
    <t>Conocephalus dorsalis</t>
  </si>
  <si>
    <t>Ruspolia nitidula</t>
  </si>
  <si>
    <t>Tettigonia viridissima</t>
  </si>
  <si>
    <t>Tettigonia cantans</t>
  </si>
  <si>
    <t>Decticus verrucivorus</t>
  </si>
  <si>
    <t>Platycleis albopunctata</t>
  </si>
  <si>
    <t>Tessellana tessellata</t>
  </si>
  <si>
    <t>Metrioptera brachyptera</t>
  </si>
  <si>
    <t>Metrioptera saussuriana</t>
  </si>
  <si>
    <t>Bicolorana bicolor</t>
  </si>
  <si>
    <t>Roeseliana roeselii</t>
  </si>
  <si>
    <t>Pholidoptera griseoaptera</t>
  </si>
  <si>
    <t>Gampsocleis glabra</t>
  </si>
  <si>
    <t>Rhacocleis annulata</t>
  </si>
  <si>
    <t>Ephippiger diurnus</t>
  </si>
  <si>
    <t>Diestrammena asynamora</t>
  </si>
  <si>
    <t>Gryllus campestris</t>
  </si>
  <si>
    <t>Gryllus bimaculatus</t>
  </si>
  <si>
    <t>Acheta domesticus</t>
  </si>
  <si>
    <t>Modicogryllus frontalis</t>
  </si>
  <si>
    <t>Eumodicogryllus bordigalensis</t>
  </si>
  <si>
    <t>Oecanthus pellucens</t>
  </si>
  <si>
    <t>Gryllomorpha dalmatina</t>
  </si>
  <si>
    <t>Nemobius sylvestris</t>
  </si>
  <si>
    <t>Pteronemobius heydenii</t>
  </si>
  <si>
    <t>Pteronemobius lineolatus</t>
  </si>
  <si>
    <t>Gryllotalpa gryllotalpa</t>
  </si>
  <si>
    <t>Tetrix subulata</t>
  </si>
  <si>
    <t>Tetrix bolivari</t>
  </si>
  <si>
    <t>Tetrix ceperoi</t>
  </si>
  <si>
    <t>Tetrix tenuicornis</t>
  </si>
  <si>
    <t>Tetrix bipunctata</t>
  </si>
  <si>
    <t>Tetrix kraussi</t>
  </si>
  <si>
    <t>Tetrix undulata</t>
  </si>
  <si>
    <t>Miramella alpina</t>
  </si>
  <si>
    <t>Calliptamus italicus</t>
  </si>
  <si>
    <t>Calliptamus barbarus</t>
  </si>
  <si>
    <t>Anacridium aegyptium</t>
  </si>
  <si>
    <t>Aiolopus thalassinus</t>
  </si>
  <si>
    <t>Mecostethus parapleurus</t>
  </si>
  <si>
    <t>Stethophyma grossum</t>
  </si>
  <si>
    <t>Oedipoda caerulescens</t>
  </si>
  <si>
    <t>Oedipoda germanica</t>
  </si>
  <si>
    <t>Locusta cinerascens</t>
  </si>
  <si>
    <t>Psophus stridulus</t>
  </si>
  <si>
    <t>Chrysochraon dispar</t>
  </si>
  <si>
    <t>Euthystira brachyptera</t>
  </si>
  <si>
    <t>Euchorthippus declivus</t>
  </si>
  <si>
    <t>Pseudochorthippus parallelus</t>
  </si>
  <si>
    <t>Pseudochorthippus montanus</t>
  </si>
  <si>
    <t>Omocestus rufipes</t>
  </si>
  <si>
    <t>Omocestus viridulus</t>
  </si>
  <si>
    <t>Omocestus haemorrhoidalis</t>
  </si>
  <si>
    <t>Myrmeleotettix maculatus</t>
  </si>
  <si>
    <t>Stenobothrus stigmaticus</t>
  </si>
  <si>
    <t>Stenobothrus lineatus</t>
  </si>
  <si>
    <t>Stenobothrus nigromaculatus</t>
  </si>
  <si>
    <t>Chorthippus dorsatus</t>
  </si>
  <si>
    <t>Chorthippus albomarginatus</t>
  </si>
  <si>
    <t>Gomphocerippus vagans</t>
  </si>
  <si>
    <t>Gomphocerippus brunneus</t>
  </si>
  <si>
    <t>Gomphocerippus mollis</t>
  </si>
  <si>
    <t>Gomphocerippus biguttulus</t>
  </si>
  <si>
    <t>Gomphocerippus rufus</t>
  </si>
  <si>
    <t>Mantis religiosa</t>
  </si>
  <si>
    <t>Phanéroptère méridional </t>
  </si>
  <si>
    <t>Barbitiste des Pyrénées </t>
  </si>
  <si>
    <t>Barbitiste des bois </t>
  </si>
  <si>
    <t>Leptophye ponctuée </t>
  </si>
  <si>
    <t>Barbitiste ventru </t>
  </si>
  <si>
    <t>Méconème tambourinaire </t>
  </si>
  <si>
    <t>Méconème fragile </t>
  </si>
  <si>
    <t>Conocéphale bigarré </t>
  </si>
  <si>
    <t>Conocéphale des Roseaux </t>
  </si>
  <si>
    <t>Conocéphale gracieux </t>
  </si>
  <si>
    <t>Grande Sauterelle verte </t>
  </si>
  <si>
    <t>Sauterelle cymbalière </t>
  </si>
  <si>
    <t>Dectique verrucivore </t>
  </si>
  <si>
    <t>Decticelle chagrinée </t>
  </si>
  <si>
    <t>Decticelle carroyée </t>
  </si>
  <si>
    <t>Decticelle des bruyères </t>
  </si>
  <si>
    <t>Decticelle des alpages </t>
  </si>
  <si>
    <t>Decticelle bicolore </t>
  </si>
  <si>
    <t>Decticelle bariolée </t>
  </si>
  <si>
    <t>Decticelle cendrée </t>
  </si>
  <si>
    <t>Dectique des brandes </t>
  </si>
  <si>
    <t>Decticelle annelée </t>
  </si>
  <si>
    <t>Éphippigère des vignes </t>
  </si>
  <si>
    <t>Sauterelle des serres </t>
  </si>
  <si>
    <t>Grillon champêtre </t>
  </si>
  <si>
    <t>Grillon provençal </t>
  </si>
  <si>
    <t>Grillon domestique </t>
  </si>
  <si>
    <t>Grillon oriental, Grillon à front jaune</t>
  </si>
  <si>
    <t>Grillon bordelais </t>
  </si>
  <si>
    <t>Grillon d’Italie </t>
  </si>
  <si>
    <t>Grillon des bastides </t>
  </si>
  <si>
    <t>Grillon des bois </t>
  </si>
  <si>
    <t>Grillon des marais </t>
  </si>
  <si>
    <t>Grillon des torrents </t>
  </si>
  <si>
    <t>Courtilière commune </t>
  </si>
  <si>
    <t>Tétrix riverain </t>
  </si>
  <si>
    <t>Tétrix caucasien </t>
  </si>
  <si>
    <t>Tétrix des vasières </t>
  </si>
  <si>
    <t>Tétrix longicorne, Tétrix des carrières</t>
  </si>
  <si>
    <t>Tétrix des larris </t>
  </si>
  <si>
    <t>Tétrix commun, Tétrix forestier</t>
  </si>
  <si>
    <t>Miramelle fontinale </t>
  </si>
  <si>
    <t>Criquet italien, Caloptène italien</t>
  </si>
  <si>
    <t>Caloptène ochracé, Criquet de Barbarie</t>
  </si>
  <si>
    <t>Criquet des Roseaux </t>
  </si>
  <si>
    <t>Criquet ensanglanté </t>
  </si>
  <si>
    <t>Criquet cendré </t>
  </si>
  <si>
    <t>Criquet des clairières </t>
  </si>
  <si>
    <t>Criquet des Genévriers </t>
  </si>
  <si>
    <t>Criquet des Bromes </t>
  </si>
  <si>
    <t>Criquet des pâtures </t>
  </si>
  <si>
    <t>Criquet palustre </t>
  </si>
  <si>
    <t>Criquet noir-ébène </t>
  </si>
  <si>
    <t>Criquet verdelet </t>
  </si>
  <si>
    <t>Criquet rouge-queue </t>
  </si>
  <si>
    <t>Criquet tacheté, Gomphocère tacheté</t>
  </si>
  <si>
    <t>Sténobothre nain </t>
  </si>
  <si>
    <t>Sténobothre de la Palène </t>
  </si>
  <si>
    <t>Sténobothre bourdonneur </t>
  </si>
  <si>
    <t>Criquet verte-échine </t>
  </si>
  <si>
    <t>Criquet marginé </t>
  </si>
  <si>
    <t>Criquet des Pins </t>
  </si>
  <si>
    <t>Criquet duettiste </t>
  </si>
  <si>
    <t>Criquet des larris </t>
  </si>
  <si>
    <t>Criquet mélodieux </t>
  </si>
  <si>
    <t>Gomphocère roux </t>
  </si>
  <si>
    <t>Mante religieuse </t>
  </si>
  <si>
    <t>(Poda, 1761)</t>
  </si>
  <si>
    <t>Fieber, 1853</t>
  </si>
  <si>
    <t>(Audinet Serville, 1838)</t>
  </si>
  <si>
    <t>(Fabricius, 1794)</t>
  </si>
  <si>
    <t>(Bosc, 1792)</t>
  </si>
  <si>
    <t>(Charpentier, 1825)</t>
  </si>
  <si>
    <t>(De Geer, 1773)</t>
  </si>
  <si>
    <t>Costa, 1860</t>
  </si>
  <si>
    <t>(Fabricius, 1793)</t>
  </si>
  <si>
    <t>(Latreille, 1804)</t>
  </si>
  <si>
    <t>(Scopoli, 1786)</t>
  </si>
  <si>
    <t>L., 1758</t>
  </si>
  <si>
    <t>(Fuessly, 1775)</t>
  </si>
  <si>
    <t>(L., 1758)</t>
  </si>
  <si>
    <t>(Goeze, 1778)</t>
  </si>
  <si>
    <t>(L., 1761)</t>
  </si>
  <si>
    <t>(Frey-Gessner, 1872)</t>
  </si>
  <si>
    <t>(Philippi, 1830)</t>
  </si>
  <si>
    <t>(Hagenbach, 1822)</t>
  </si>
  <si>
    <t>(Herbst, 1786)</t>
  </si>
  <si>
    <t>Dufour, 1841</t>
  </si>
  <si>
    <t>(Adelung, 1902)</t>
  </si>
  <si>
    <t>De Geer, 1773</t>
  </si>
  <si>
    <t>(Fieber, 1844)</t>
  </si>
  <si>
    <t>(Scopoli, 1763)</t>
  </si>
  <si>
    <t>(Ocskay, 1832)</t>
  </si>
  <si>
    <t>(Fischer, 1853)</t>
  </si>
  <si>
    <t>(Brullé, 1835)</t>
  </si>
  <si>
    <t>Saulcy, in Azam, 1901</t>
  </si>
  <si>
    <t>Bolívar, 1887</t>
  </si>
  <si>
    <t>(Ebner, 1910)</t>
  </si>
  <si>
    <t>Saulcy, 1889</t>
  </si>
  <si>
    <t>(Sowerby, 1806)</t>
  </si>
  <si>
    <t>(Costa, 1836)</t>
  </si>
  <si>
    <t>(L., 1764)</t>
  </si>
  <si>
    <t>(Fabricius, 1781)</t>
  </si>
  <si>
    <t>(L., 1767)</t>
  </si>
  <si>
    <t>(Germar, 1834)</t>
  </si>
  <si>
    <t>(Ocskay, 1826)</t>
  </si>
  <si>
    <t>(Brisout de Barneville, 1849)</t>
  </si>
  <si>
    <t>(Zetterstedt, 1821)</t>
  </si>
  <si>
    <t>(Thunberg, 1815)</t>
  </si>
  <si>
    <t>(Rambur, 1838)</t>
  </si>
  <si>
    <t>(Panzer, 1796)</t>
  </si>
  <si>
    <t>(Herrich-Schäffer, 1840)</t>
  </si>
  <si>
    <t>(Eversmann, 1848)</t>
  </si>
  <si>
    <t/>
  </si>
  <si>
    <t>Espèce en progression dans tout le Grand Est.</t>
  </si>
  <si>
    <t>Espèce forestière et de lisière, de détectabilité faible, avec une répartition discontinue en Grand Est et centrée sur la zone d'influence continentale. Evolution de l'aire à surveiller, avec les modifications des peuplements forestiers.</t>
  </si>
  <si>
    <t>Espèce de détectabilité moyenne, mais répandue et commune.</t>
  </si>
  <si>
    <t>†</t>
  </si>
  <si>
    <t>Espèce exigeante, associée à des habitats fragiles et menacés, dont l'aire de présence régionale se contracte.</t>
  </si>
  <si>
    <t>˚</t>
  </si>
  <si>
    <t>Espèce non revue cette dernière décennie, dans les très rares stations signalées en Grand Est.</t>
  </si>
  <si>
    <t>Espèce localement abondante dans son aire principale, circonscrite sur les reliefs. En dehors, stations très rares.</t>
  </si>
  <si>
    <t>C2a(i)</t>
  </si>
  <si>
    <t>Espèce en forte dynamique positive.</t>
  </si>
  <si>
    <t>Espèce exigeante (associée aux milieux hygrophiles en bon état de conservation), à répartition fragmentée et capacités de dispersion limitées.</t>
  </si>
  <si>
    <t>Espèce en forte progression dans tout le Grand Est.</t>
  </si>
  <si>
    <t>Espèce avec aire de présence restreinte et circonscrite aux Hautes Vosges, mais dans des habitats assez divers et sans déclin constaté.</t>
  </si>
  <si>
    <t>Espèce plutôt en expansion.</t>
  </si>
  <si>
    <t>Espèce possiblement en augmentation, avec un accroissement des observations de seconde génération annuelle.</t>
  </si>
  <si>
    <t>Espèce en expansion.</t>
  </si>
  <si>
    <t>Espèce circonscrite aux zones les plus chaudes, où elle est globalement rare et associée à des milieux pionniers.</t>
  </si>
  <si>
    <t xml:space="preserve">Espèce pionnière des pelouses très rases, très localisée, dont les habitats sont en déclin. </t>
  </si>
  <si>
    <t>Espèce non établie en Grand Est (apparitions occasionnelles de migrateurs erratiques ou d'imagos transportés).</t>
  </si>
  <si>
    <t>Espèce surtout présente en vallée du Rhin, plus rare vers l'ouest, mais en expansion.</t>
  </si>
  <si>
    <t>Espèce répandue, mais surtout abondante en milieux hygrophiles.</t>
  </si>
  <si>
    <t>Espèce dont l'aire de présence est circonscrite à la frange occidentale du Grand Est, mais en expansion vers le nord-est.</t>
  </si>
  <si>
    <t>Espèce principalement associée aux ourlets thermophiles.</t>
  </si>
  <si>
    <t>Espèce surtout présente sur les reliefs vosgiens, plus rare et exigeante en plaine.</t>
  </si>
  <si>
    <t>Espèce peu mobile, avec stations très localisées.</t>
  </si>
  <si>
    <t>Espèce pionnière, avec une assez large répartition en Grand Est, mais  dont les stations sont relativement dispersées.</t>
  </si>
  <si>
    <t>Espèce thermophile, avec aire de présence circonscrite à quelques régions naturelles les plus chaudes, mais probablement en expansion localement.</t>
  </si>
  <si>
    <t>Espèce Introduite acclimatée de longue date dans des serres (notamment jardin botanique de Strasbourg).</t>
  </si>
  <si>
    <t>Espèce circonscrite dans la partie sud du Grand Est (récemment découvert en Lorraine), mais en nette expansion et dans des des habitats divers.</t>
  </si>
  <si>
    <t>Espèce troglophile, avec quelques populations connues depuis des décennies dans des batîments en Alsace (introduction passive).</t>
  </si>
  <si>
    <t>pr. B2</t>
  </si>
  <si>
    <t>↓</t>
  </si>
  <si>
    <t>ĭ</t>
  </si>
  <si>
    <t>ï</t>
  </si>
  <si>
    <t>Tétrix des sables, Tétrix biponctué</t>
  </si>
  <si>
    <t>Sphingonotus caerulans s.l.</t>
  </si>
  <si>
    <t>Pezotettix giornae</t>
  </si>
  <si>
    <t>Criquet pansu</t>
  </si>
  <si>
    <t>Criquet égyptien</t>
  </si>
  <si>
    <t>Phanéroptère commun</t>
  </si>
  <si>
    <t>Aïolope émeraudine</t>
  </si>
  <si>
    <t>(Rossi, 1794)</t>
  </si>
  <si>
    <t>Espèce exigeante associé à des milieux thermophiles de qualité. Stations de plus en plus rares en plaine, plus fréquentes dans le massif vosgien.</t>
  </si>
  <si>
    <t>Espèce avec aire d'occupation restreinte : stations surtout concentrées dans le massif vosgien, nettement plus rares en plaine (habitats fragmentés et rares).</t>
  </si>
  <si>
    <t xml:space="preserve">C2a(i) </t>
  </si>
  <si>
    <t>B(1+2)ab(i,ii,iv)</t>
  </si>
  <si>
    <t>B1ab(iii)</t>
  </si>
  <si>
    <t xml:space="preserve">B2ab(iii,iv) </t>
  </si>
  <si>
    <t>Espèce à répartition très fragmentée, un peu plus fréquente sur le reliefs, mais avec une régression forte des stations de plaine.</t>
  </si>
  <si>
    <t xml:space="preserve">B2ab(iii) </t>
  </si>
  <si>
    <t xml:space="preserve">pr. B2b(iii) </t>
  </si>
  <si>
    <t>Espèce en limite d'aire occidentale, connue uniquement de deux localités en vallée du Rhin (autochtonie possible mais difficile à prouver), où elle s’établit dans des habitats de faible naturalité.</t>
  </si>
  <si>
    <t>Espèce principalement circonscrite aux milieux d'altitude, qui reste très localisée en plaine (expansions néanmoins constatées localement).</t>
  </si>
  <si>
    <t>Espèce sténoèce avec aire de présence circonscrite et fragmentée : plus régulière sur les reliefs, mais écotype associé aux pelouses sèches et landes sablonneuses nettement plus rare à basse altitude.</t>
  </si>
  <si>
    <t>Espèce très localisée, mais en phase d'implantation dans des zones urbaines (introduction passive).</t>
  </si>
  <si>
    <t>Espèce répandue, surtout présente sur les reliefs, sensiblement moins fréquente en plaine.</t>
  </si>
  <si>
    <t>Espèce rare, avec aire de présence restreinte circonscrite dans le sud du Grand Est (stable ?), associée le plus souvent à des petits milieux rupestres en bon état de conservation (localement peut coloniser des habitats secondaires proches).</t>
  </si>
  <si>
    <t>Espèce connue d'une seule station, découverte récemment dans l'Aube (introduction passive probable).</t>
  </si>
  <si>
    <t>Espèce en forte régression partout dans le nord de l'Europe, avec quelques très rares stations relictuelles en Grand Est, toutes avec des effectifs réduits.</t>
  </si>
  <si>
    <t>Espèce avec stations actuelles excessivement localisées : une seule en Lorraine, connaissances récentes à affiner en Champagne (mais habitats restreints et en mauvais état de conservation). En Europe, en forte régression ou disparu dans les régions de plaine du nord de son aire.</t>
  </si>
  <si>
    <t>MÉTADONNÉES ET RÉFÉRENCES</t>
  </si>
  <si>
    <t>Intitulé</t>
  </si>
  <si>
    <t>Description</t>
  </si>
  <si>
    <t>URL (si disponible)</t>
  </si>
  <si>
    <t>HISTORIQUES DES VERSIONS ET MISES A JOUR</t>
  </si>
  <si>
    <r>
      <rPr>
        <b/>
        <sz val="12"/>
        <color theme="1"/>
        <rFont val="Calibri"/>
        <family val="2"/>
        <scheme val="minor"/>
      </rPr>
      <t xml:space="preserve">Numérotation des versions des Listes rouges : </t>
    </r>
    <r>
      <rPr>
        <sz val="12"/>
        <color theme="1"/>
        <rFont val="Calibri"/>
        <family val="2"/>
        <scheme val="minor"/>
      </rPr>
      <t xml:space="preserve">
Les Listes éditées sont numérotées par l'écriture LRGE V</t>
    </r>
    <r>
      <rPr>
        <i/>
        <sz val="12"/>
        <color theme="1"/>
        <rFont val="Calibri"/>
        <family val="2"/>
        <scheme val="minor"/>
      </rPr>
      <t>N.n</t>
    </r>
    <r>
      <rPr>
        <sz val="12"/>
        <color theme="1"/>
        <rFont val="Calibri"/>
        <family val="2"/>
        <scheme val="minor"/>
      </rPr>
      <t>. Les numéros N et n correspondent à :
N : numéro de version d'une Liste établie dans le cadre d'un travail complet portant sur l'analyse de l'ensemble des espèces signalées en Grand Est, avec Comité d'évaluation, et processus de validation CSRPN et de labellisation CSRPN pour la Liste rouge. Ce numéro ne peut évoluer que avec la mise en oeuvre d'un nouveau processus d'évaluation complet de l'ensemble des espèces du domaine taxinomique.
n : numéro de version incrémenté pour toute corrections / compléments modifiant la Liste (évolution de catégorie UICN, ajout d'espèces, modifications de dénominations taxinomiques, etc).</t>
    </r>
  </si>
  <si>
    <r>
      <rPr>
        <b/>
        <sz val="12"/>
        <color theme="1"/>
        <rFont val="Calibri"/>
        <family val="2"/>
        <scheme val="minor"/>
      </rPr>
      <t>Numérotation des documents de synthèse</t>
    </r>
    <r>
      <rPr>
        <sz val="12"/>
        <color theme="1"/>
        <rFont val="Calibri"/>
        <family val="2"/>
        <scheme val="minor"/>
      </rPr>
      <t xml:space="preserve">
Dans tous les documents de synthèse mis en ligne, une date de version est précisée. Elle fait référence : à la version de la Liste rouge éditée (numérotation) ; à la version du document (date).
Exemple : </t>
    </r>
    <r>
      <rPr>
        <i/>
        <sz val="12"/>
        <color theme="1"/>
        <rFont val="Calibri"/>
        <family val="2"/>
        <scheme val="minor"/>
      </rPr>
      <t>Versions : LRGE 1.0 ; document septembre 2023</t>
    </r>
    <r>
      <rPr>
        <sz val="12"/>
        <color theme="1"/>
        <rFont val="Calibri"/>
        <family val="2"/>
        <scheme val="minor"/>
      </rPr>
      <t xml:space="preserve">
Une rédition ne corrigeant que des coquilles dans le document bénéficiera d'une date d'édition postérieure (exemple : </t>
    </r>
    <r>
      <rPr>
        <i/>
        <sz val="12"/>
        <color theme="1"/>
        <rFont val="Calibri"/>
        <family val="2"/>
        <scheme val="minor"/>
      </rPr>
      <t>Versions : LRGE 1.0 ; document décembre 2023</t>
    </r>
    <r>
      <rPr>
        <sz val="12"/>
        <color theme="1"/>
        <rFont val="Calibri"/>
        <family val="2"/>
        <scheme val="minor"/>
      </rPr>
      <t xml:space="preserve">).
Une rédition intégrant une modification de la Liste rouge (corrections, réactualisation marginale) bénéficiera d'un numéro de version et d'une date d'édition postérieurs (exemple : </t>
    </r>
    <r>
      <rPr>
        <i/>
        <sz val="12"/>
        <color theme="1"/>
        <rFont val="Calibri"/>
        <family val="2"/>
        <scheme val="minor"/>
      </rPr>
      <t>Versions : LRGE 1.1 ; document juin 2025</t>
    </r>
    <r>
      <rPr>
        <sz val="12"/>
        <color theme="1"/>
        <rFont val="Calibri"/>
        <family val="2"/>
        <scheme val="minor"/>
      </rPr>
      <t>).</t>
    </r>
  </si>
  <si>
    <t>Date de validation CSRPN (Liste rouge)</t>
  </si>
  <si>
    <t>Date de labellisation UICN (Liste rouge)</t>
  </si>
  <si>
    <t>RÉFÉRENCEMENT</t>
  </si>
  <si>
    <t>Citation recommandée (Liste rouge)</t>
  </si>
  <si>
    <t>Documents de synthèse pdf Liste rouge</t>
  </si>
  <si>
    <t>REMERCIEMENTS</t>
  </si>
  <si>
    <t>Comité d'évaluation</t>
  </si>
  <si>
    <t>Autres experts contributeurs</t>
  </si>
  <si>
    <t>Structures contributrices (données et/ou expertise)</t>
  </si>
  <si>
    <t>Remerciements</t>
  </si>
  <si>
    <t>RÉFÉRENTIELS TAXINOMIQUES UTILISÉS</t>
  </si>
  <si>
    <t>Description, références</t>
  </si>
  <si>
    <t>RÉFÉRENCES</t>
  </si>
  <si>
    <t>TAXREF</t>
  </si>
  <si>
    <t>https://inpn.mnhn.fr/programme/documentation/referentiels-especes-taxref</t>
  </si>
  <si>
    <t>TAXREF base de connaissances « Statuts »</t>
  </si>
  <si>
    <t>Régnier, C. &amp; Gargominy, O. 2018. Diffusion des statuts des espèces : principes et objectifs. UMS 2006 Patrimoine Naturel (AFB / CNRS / MNHN), Paris. Rapport Patrinat 2018-109. 8 pp.</t>
  </si>
  <si>
    <t>https://inpn.mnhn.fr/programme/documentation/base-de-connaissance-statuts</t>
  </si>
  <si>
    <t>UICN Listes rouges régionales</t>
  </si>
  <si>
    <t>UICN  France  (2018).  Guide  pratique  pour  la  réalisation  de  Listes  rouges  régionales des espèces menacées - Méthodologie de l’UICN &amp; démarche d’élaboration. Seconde édition. Paris, France.</t>
  </si>
  <si>
    <t>https://uicn.fr/listes-rouges-regionales</t>
  </si>
  <si>
    <t>Régions naturelles du Grand Est</t>
  </si>
  <si>
    <t>https://www.odonat-grandest.fr/regions-naturelles-contexte</t>
  </si>
  <si>
    <t>https://www.datagrandest.fr/data4citizen/visualisation/information/?id=fr-417566924-180706_001</t>
  </si>
  <si>
    <t>AUTRES LISTES ROUGES REPORTÉES DANS CE DOCUMENT</t>
  </si>
  <si>
    <r>
      <t xml:space="preserve">Ces informations ont été reportées à partir de </t>
    </r>
    <r>
      <rPr>
        <i/>
        <sz val="12"/>
        <color theme="1"/>
        <rFont val="Calibri"/>
        <family val="2"/>
        <scheme val="minor"/>
      </rPr>
      <t>TAXREF base de connaissances « Statuts »</t>
    </r>
  </si>
  <si>
    <t xml:space="preserve"> The IUCN Red List of Threatened Species. http://www.iucnredlist.org</t>
  </si>
  <si>
    <t>https://inpn.mnhn.fr/espece/listerouge/W</t>
  </si>
  <si>
    <t>aaaa</t>
  </si>
  <si>
    <t>LÉGENDES DES CATÉGORIES LISTE ROUGE UICN</t>
  </si>
  <si>
    <t>LÉGENDE DES STATUTS INFRARÉGIONAUX</t>
  </si>
  <si>
    <t>ÉVALUATIONS RÉGIONALES UICN</t>
  </si>
  <si>
    <t>ÉVALUATIONS INFRAREGIONALES</t>
  </si>
  <si>
    <t>Catégories de menaces de la liste rouge UICN</t>
  </si>
  <si>
    <t>Synthèse des statuts de présence et de menaces dans les principales unités naturelles</t>
  </si>
  <si>
    <t>Catégories UICN
(tri)</t>
  </si>
  <si>
    <t>Catégories UICN
(picto-gramme)</t>
  </si>
  <si>
    <t>Catégories UICN
(abr., coul.)</t>
  </si>
  <si>
    <t>Catégories UICN (texte)</t>
  </si>
  <si>
    <t>Catégories UICN (abr.)</t>
  </si>
  <si>
    <t>TAXON IMPLANTÉ DANS LA RÉGION NATURELLE</t>
  </si>
  <si>
    <t>11 - EX</t>
  </si>
  <si>
    <t>EX</t>
  </si>
  <si>
    <t>Eteint (EX)</t>
  </si>
  <si>
    <r>
      <rPr>
        <sz val="12"/>
        <color theme="1"/>
        <rFont val="Corbel"/>
        <family val="2"/>
      </rPr>
      <t>Taxon éteint</t>
    </r>
    <r>
      <rPr>
        <i/>
        <sz val="12"/>
        <color theme="1"/>
        <rFont val="Corbel"/>
        <family val="2"/>
      </rPr>
      <t xml:space="preserve"> (échelon mondial uniquement).</t>
    </r>
  </si>
  <si>
    <t>Taxon considéré comme reproducteur pérenne et autochtone dans au moins une station ou localité.</t>
  </si>
  <si>
    <t>12 - EW</t>
  </si>
  <si>
    <t>EW</t>
  </si>
  <si>
    <t>Eteint à l'état sauvage (EW)</t>
  </si>
  <si>
    <t>Taxon implanté, avec un niveau de menace à l'échelon infrarégional équivalent à l'évaluation régionale, ou non évaluable.</t>
  </si>
  <si>
    <t>13 - RE</t>
  </si>
  <si>
    <t>Taxon non revu récemment dans la région étudiée (ou uniquement par des individus erratiques ou migrateurs), et dont la disparition en tant que reproducteur est jugée plausible voire probable.</t>
  </si>
  <si>
    <r>
      <t xml:space="preserve">Le statut • peut être remplacé par </t>
    </r>
    <r>
      <rPr>
        <sz val="14"/>
        <color theme="5" tint="-0.499984740745262"/>
        <rFont val="Corbel"/>
        <family val="2"/>
      </rPr>
      <t>Φ</t>
    </r>
    <r>
      <rPr>
        <sz val="14"/>
        <color theme="1"/>
        <rFont val="Corbel"/>
        <family val="2"/>
      </rPr>
      <t xml:space="preserve"> ou </t>
    </r>
    <r>
      <rPr>
        <sz val="14"/>
        <color theme="5" tint="-0.499984740745262"/>
        <rFont val="Corbel"/>
        <family val="2"/>
      </rPr>
      <t>↓</t>
    </r>
    <r>
      <rPr>
        <sz val="14"/>
        <color theme="1"/>
        <rFont val="Corbel"/>
        <family val="2"/>
      </rPr>
      <t xml:space="preserve">,  lorsque certains facteurs de fragilité ou de menace sont jugés plus élevés ou fréquents au niveau infrarégional qu'au niveau régional, tels : </t>
    </r>
  </si>
  <si>
    <t>21 - CR*</t>
  </si>
  <si>
    <t>En danger critique d’extinction, présumé disparu (CR*)</t>
  </si>
  <si>
    <t>Taxon non revu récemment dans la région étudiée (ou uniquement par des individus erratiques ou migrateurs), et dont la disparition en tant que reproducteur est jugée possible, mais reste à certifier.</t>
  </si>
  <si>
    <t>Stations excessivement localisées ou répartition très fragmentée.</t>
  </si>
  <si>
    <t>22 - CR</t>
  </si>
  <si>
    <t>Taxons implantés dans la région étudiée et inscrits, selon au moins un des critères d'évaluation UICN, dans l'une des trois catégories UICN de la liste rouge : En danger critique (CR), En danger (EN) ou Vulnérable (VU).</t>
  </si>
  <si>
    <t>Régression (diminution des effectifs, disparition de stations, dégradations récurentes des biotopes).</t>
  </si>
  <si>
    <t>23 - EN</t>
  </si>
  <si>
    <t>Taxon dont la reproduction était certifiée ou jugée probable historiquement, mais sans aucun signalement récent : considéré comme reproducteur local probablement définitivement éteint.</t>
  </si>
  <si>
    <t>24 - VU</t>
  </si>
  <si>
    <t>Taxon connu uniquement par des populations introduites.</t>
  </si>
  <si>
    <t>31 - NT</t>
  </si>
  <si>
    <t>Taxon proche de un ou plusieurs seuils des critères d'évaluation UICN (taxon à à répartition restreinte, ou en régression et qui pourrait être menacé rapidement sans mesure de conservation spécifique)</t>
  </si>
  <si>
    <t xml:space="preserve">Taxon répandu, ou stations dispersées </t>
  </si>
  <si>
    <t>41 - LC</t>
  </si>
  <si>
    <t>Taxon pour lequel le risque d’extinction est considéré comme faible.</t>
  </si>
  <si>
    <t>Stations très localisées</t>
  </si>
  <si>
    <t>51 - DD</t>
  </si>
  <si>
    <t xml:space="preserve">Taxon autochtone jugé implanté dans la région étudiée, mais pour lequel aucune catégorisation UICN n’a pas pu être définie faute de connaissances suffisantes. </t>
  </si>
  <si>
    <t>60 - NA</t>
  </si>
  <si>
    <t>Non applicable (NA)</t>
  </si>
  <si>
    <t>Taxon non catégorisé du fait des caractéristique(s) particulière(s) de sa population dans la région étudiée (détails ci-dessous).</t>
  </si>
  <si>
    <t>TAXON NON IMPLANTÉ DANS LA RÉGION NATURELLE</t>
  </si>
  <si>
    <t>61-NAi</t>
  </si>
  <si>
    <t>Non applicable (NAi) -  Taxon introduit dans la période récente (après 1500) dans la région étudiée</t>
  </si>
  <si>
    <t>Taxon non catégorisé car introduit (en général après 1500) dans la région étudiée.</t>
  </si>
  <si>
    <t>Taxon uniquement signalé par des observations récentes ou historiques sporadiques ou occasionnelles, ou jamais signalé. En l'état des connaissances actuelles, aucune population pérenne n'est actuellement connue.</t>
  </si>
  <si>
    <t>62-NAr</t>
  </si>
  <si>
    <t>Non applicable (NAr) - Taxon d'apparition récente (moins de 10 ans) dans la région étudiée</t>
  </si>
  <si>
    <t>Taxon non catégorisé car arrivé (naturellement) dans une période trop récente dans la région étudiée (moins de 10 ans).</t>
  </si>
  <si>
    <t>Dans la période récente, taxon signalé uniquement par des individus erratiques ou migrateurs (sporadiques, cycliques ou récurrents). La reproduction occasionnelle est parfois documentée ou ne peut être exclue, mais aucune station pérenne n'est connue ou supposée.</t>
  </si>
  <si>
    <t>63-Nao</t>
  </si>
  <si>
    <t>Taxon non catégorisé car connu uniquement par des citations occasionnelles dans la région étudiée, sans population implantée.</t>
  </si>
  <si>
    <t>Taxon non signalé, mais, au vu de sa répartition régionale actuelle et de sa biologie, soit l'existence de populations, soit la présence occasionnelle d'individus migrateurs ou erratiques,  y est jugée plausible voire probable.</t>
  </si>
  <si>
    <t>64-NAnc</t>
  </si>
  <si>
    <t>Non applicable (NAnc) - Taxon au statut d'indigénat non confirmé ou douteux dans la région étudiée</t>
  </si>
  <si>
    <t>Taxon non catégorisé car indigénat des populations reproductrices non confirmé ou jugé douteux dans la région étudiée.</t>
  </si>
  <si>
    <t>Taxon non signalé, mais, au vu de sa répartition régionale actuelle et de sa biologie, l'existence de populations y est jugée peu probable. Des observations occasionnelles d'individus migrateurs ou erratiques ne peuvent néanmoins être exclues.</t>
  </si>
  <si>
    <t>99 - NE</t>
  </si>
  <si>
    <t>Tout taxon n’ayant pas été confronté à l'évaluation liste rouge UICN dans la région étudiée : non connu au moment de l'évaluation, cité uniquement par des individus isolés très probablement issus de captivité, etc.</t>
  </si>
  <si>
    <t xml:space="preserve">Certaines combinaisons de critères peuvent être utilisées pour exprimer des situations contrastées selon les périodes : </t>
  </si>
  <si>
    <t>˚?</t>
  </si>
  <si>
    <t>Dans la période historique uniquement, taxon signalé par des individus erratiques ou migrateurs (sporadiques ou plus réguliers), mais sans aucune observation récente.</t>
  </si>
  <si>
    <t>†˚</t>
  </si>
  <si>
    <t>Taxon dont la reproduction était certifiée ou jugée probable historiquement : considéré comme reproducteur local probablement définitivement éteint, mais néanmoins signalé dans la période récente par des observations d'individus migrateurs ou erratiques.</t>
  </si>
  <si>
    <t>†?</t>
  </si>
  <si>
    <t>Taxon dont la reproduction était certifiée ou jugée probable historiquement, mais sans aucun signalement récent : considéré comme reproducteur local probablement éteint, mais néanmoins sa disparition locale reste à confirmer.</t>
  </si>
  <si>
    <t>•ĭ</t>
  </si>
  <si>
    <t>Des populations autochtones et introduites sont présentes dans la même unité naturelle.</t>
  </si>
  <si>
    <t>Symbologie des couleurs</t>
  </si>
  <si>
    <t>Symboles noirs</t>
  </si>
  <si>
    <t>Report du statut de présence du taxon dans chaque unité naturelle, tel que enregistré dans la liste de référence.</t>
  </si>
  <si>
    <t>Symboles bruns</t>
  </si>
  <si>
    <t>Identifient les unités naturelles dans lesquelles la situation du taxon est jugée plus défavorable que l'évaluation de la liste rouge régionale UICN.</t>
  </si>
  <si>
    <t>Couleur de fond</t>
  </si>
  <si>
    <t>Couleur de référence de la catégorie UICN du taxon dans la liste rouge régionale, sauf pour les taxons non implantés ou non présents.</t>
  </si>
  <si>
    <t>NONE</t>
  </si>
  <si>
    <t>Liste de référence de l'ensemble des espèces confirmées dans les limites adminitratives de la Région Grand Est (à la date d'édition de la liste), avec statuts Liste rouge UICN régionale, complétée de la représentation des statuts de présence infrarégionaux - Ordre taxonomique</t>
  </si>
  <si>
    <t>RANG</t>
  </si>
  <si>
    <t>ES</t>
  </si>
  <si>
    <t>Équipe projet : Roberto d'Agostino et Raynald Moratin
Traitements des données et analyses préparatoires : Vincent Gardet
Appui et conseils méthodologiques : Dylan Cadiou (IUCN), Dominique Orth (DREAL Grand Est)
Remerciements particulièrement chaleureux à l’ensemble du comité d’experts, à tous les partenaires scientifiques, techniques et financiers qui se sont mobilisés pour ce projet, ainsi que à l’ensemble des naturalistes bénévoles qui partagent leurs observations et rendent la réalisation de tels documents possibles.</t>
  </si>
  <si>
    <t>David DEMERGES ; Vincent TERNOIS</t>
  </si>
  <si>
    <t>Collectif Faune-Champagne-Ardenne (Association Nature du Nogentais ; Centre Permanent d’Initiatives pour l’Environnement du Sud Champagne ; LPO Champagne-Ardenne ;  Regroupement des naturalistes ardennais) ; Collectif Faune-Lorraine (LOrraine Association NAture ; LPO Grand Est ; LPO Meurthe-et-Moselle ; LPO Moselle) ; Conservatoires d’espaces naturels d’Alsace ; Conservatoire d’espaces naturels de Champagne-Ardenne ; Conservatoire d’espaces naturels de Lorraine ; Ecolor ; Imago ; Parc naturel régional de la Forêt d’Orient ; Parc naturel régional de la Montagne de Reims ; Parc naturel régional des Ballons des Vosges ; Parc naturel régional des Vosges du Nord ; Société Lorraine d’Entomologie</t>
  </si>
  <si>
    <t>Nomenclature scientifique
Ordre taxinomique
Nomenclature vernaculaire</t>
  </si>
  <si>
    <t>https://ascete.org/liste-des-orthoptoroides-de-france-metropolitaine/</t>
  </si>
  <si>
    <t>https://doi.org/10.2779/60944</t>
  </si>
  <si>
    <t>European Commission, Directorate-General for Environment, Szövényi, G., Lemos, P., Puskás, G. et al., European red list of grasshoppers, crickets and bush-crickets, Publications Office, 2016,</t>
  </si>
  <si>
    <t>LÉGENDE DE LA TENDANCE RÉGIONALE</t>
  </si>
  <si>
    <t>TENDANCES REGIONALES</t>
  </si>
  <si>
    <t>Valeur synthétique UICN</t>
  </si>
  <si>
    <t>Aucune tendance régionale précise n'a pu être évaluée, ou bien les tendances infrarégionales sont contradictoires.</t>
  </si>
  <si>
    <t>Tendance récente estimée par l'analyse de l'évolution de l'aire de répartition ou du nombre de stations, ou des dénombrements d'effectifs.</t>
  </si>
  <si>
    <t>↘</t>
  </si>
  <si>
    <t>Tendance régionale récente globalement négative.</t>
  </si>
  <si>
    <t>↗</t>
  </si>
  <si>
    <t>Tendance régionale récente globalement positive.</t>
  </si>
  <si>
    <t>∘↗</t>
  </si>
  <si>
    <t>Tendance régionale récente globalement positive, faisant suite à une arrivée ou une reconquête.</t>
  </si>
  <si>
    <t>→</t>
  </si>
  <si>
    <t>Tendance régionale récente globalement stable.</t>
  </si>
  <si>
    <t>↘→</t>
  </si>
  <si>
    <t>Tendance régionale récente globalement stable, faisant suite à une phase de régression.</t>
  </si>
  <si>
    <t>↗→</t>
  </si>
  <si>
    <t>Tendance régionale récente globalement stable, faisant suite à une phase de progression.</t>
  </si>
  <si>
    <t>Tendance récente estimée par ressenti des experts (évaluation des effectifs dans certaines stations, évolution des biotopes, évolution des données non protocolées), à confirmer statistiquement.</t>
  </si>
  <si>
    <t>↘?</t>
  </si>
  <si>
    <t>Tendance régionale récente estimée globalement négative (espèces répandues mais avec effectifs jugés en régression et/ou biotopes avec dégradations récurrentes, etc)</t>
  </si>
  <si>
    <t>↗?</t>
  </si>
  <si>
    <t>Tendance régionale récente estimée globalement positive.</t>
  </si>
  <si>
    <t>→?</t>
  </si>
  <si>
    <t>Tendance régionale récente estimée globalement stable, à défaut.</t>
  </si>
  <si>
    <t>Tendance régionale récente non évaluée.</t>
  </si>
  <si>
    <t>Tendance
récente
 Grand Est</t>
  </si>
  <si>
    <t>Tendance
récente
 Grand Est
UICN</t>
  </si>
  <si>
    <t xml:space="preserve">NT pr. B2a (-1) </t>
  </si>
  <si>
    <t>Criquet tacheté, 
Gomphocère tacheté</t>
  </si>
  <si>
    <t>Caloptène ochracé, 
Criquet de Barbarie</t>
  </si>
  <si>
    <t>Tétrix des sables, 
Tétrix biponctué</t>
  </si>
  <si>
    <t>Tétrix longicorne, 
Tétrix des carrières</t>
  </si>
  <si>
    <t>Grillon oriental, 
Grillon à front jaune</t>
  </si>
  <si>
    <t>DOMAINE TAXINO-MIQUE</t>
  </si>
  <si>
    <t>ODONAT Grand Est (coord.), 2024 - Liste rouge des Orthoptères et Mantoptères du Grand Est (V1.0). ODONAT Grand Est, Strasbourg.</t>
  </si>
  <si>
    <t>ODONAT Grand Est (coord.), 2024.- Liste rouge des Orthoptères et Mantoptères du Grand Est. Collection «Les Listes rouges des espèces menacées du Grand Est - Volet faune ». ODONAT Grand Est, Strasbourg, 20 p.</t>
  </si>
  <si>
    <t>LRGE V1.0  2024</t>
  </si>
  <si>
    <t>Version première validée CSRPN et labelisée UICN</t>
  </si>
  <si>
    <t>Mars 2024</t>
  </si>
  <si>
    <t>https://www.grand-est.developpement-durable.gouv.fr/IMG/pdf/avis2023-146-lrorthopte_res.pdf</t>
  </si>
  <si>
    <t>Avis2023-146 du 13 avril 2023</t>
  </si>
  <si>
    <t>ODONAT Grand Est (coord.), 2024.- Liste rouge des Orthoptères et Mantoptères du Grand Est. Annexe : Liste détaillée. Collection «Les Listes rouges des espèces menacées du Grand Est - Volet faune ». ODONAT Grand Est, Strasbourg, 7 p.</t>
  </si>
  <si>
    <t>https://www.odonat-grandest.fr/telechargements/Listes_rouges/LISTE_ROUGE_ORTHOPTERES.xlsx</t>
  </si>
  <si>
    <t>https://www.odonat-grandest.fr/telechargements/Listes_rouges/Liste_rouge_Grand_Est_ORTHOPTERES_livret.pdf</t>
  </si>
  <si>
    <t>https://www.odonat-grandest.fr/telechargements/Listes_rouges/Liste_rouge_Grand_Est_ORTHOPTERES_liste.pdf</t>
  </si>
  <si>
    <t>Version 1.0  - Mai 2024</t>
  </si>
  <si>
    <t>Pour tout taxon implanté en Grand Est, tendance de sa population régionale,  évaluée par analyse ou dénombrement, ou à dire d'experts.</t>
  </si>
  <si>
    <t>Evaluation détaillée</t>
  </si>
  <si>
    <t>Oedipode turquoise </t>
  </si>
  <si>
    <t>Oedipode rouge </t>
  </si>
  <si>
    <t>Oedipode nordique, 
Oedipode aigue-marine</t>
  </si>
  <si>
    <t>Oedipode stridulante </t>
  </si>
  <si>
    <t>Oedipode nordique, Oedipode aigue-marine</t>
  </si>
  <si>
    <r>
      <t xml:space="preserve">Espèce à la taxinomie en évolution récente, à évaluer plus précisément en Grand Est : l'Oedipode nordique </t>
    </r>
    <r>
      <rPr>
        <i/>
        <sz val="12"/>
        <color theme="1"/>
        <rFont val="Corbel"/>
      </rPr>
      <t>Sphingonotus caerulans</t>
    </r>
    <r>
      <rPr>
        <sz val="12"/>
        <color theme="1"/>
        <rFont val="Corbel"/>
        <family val="2"/>
      </rPr>
      <t xml:space="preserve"> y est confirmé génétiquement, une deuxième espèce est potentielle. Espèce(s) en progression, associée(s) le plus souvent à des milieux anthropiques.</t>
    </r>
  </si>
  <si>
    <t>Espèce à surveiller : répandue, mais localement relativement exigeante en terme d'habitats,  possiblement en déclin (estimée  en régression dans le Bade-Wurtemberg).</t>
  </si>
  <si>
    <t>Espèce de détectabilité faible avec connaissances restreintes sur sa répartition exacte (actuellement localisée), mais dont les habitats semblent peu menacés.</t>
  </si>
  <si>
    <t>Espèce avec aire de présence très restreinte (circonscrite à un réseau de chaumes dans les Hautes Vosges), et très sensible à la dégradation de ses habitats.</t>
  </si>
  <si>
    <t>Espèce répandue mais à surveiller, possiblement en déclin (estimée  en régression dans le Bade-Wurtemberg).</t>
  </si>
  <si>
    <t>Espèce répandue partout à basse altitude, et qui étend progressivement son aire de présence en altititude.</t>
  </si>
  <si>
    <t>Espèce collectée en 1888 d'un savart (disparu) à Origny-le-Sec dans l'Aube. Citée de façon erronée du plateau de Gerbamont dans les Vosges. Subsiste encore actuellement en Côte-d’Or.</t>
  </si>
  <si>
    <t>Espèce notée sporadiquement dans quelques villes (introduction passive), implantation à confirmer.</t>
  </si>
  <si>
    <t>Espèce anthropophile introduite de longue date en Europe : anciennement assez commune puis probablement disparue avec l’assainissement des bâtiments, elle se maintient localement dans des zones d'habitations par des populations rares et  fluctuantes issues d’élevage.</t>
  </si>
  <si>
    <t>Espèce encore très rare en Grand Est,  mais en progression récente vers le nord, souvent dans des habitats anthropisés. Son bastion de présence actuel reste néanmoins restreint à une population ancienne typique des milieux alluviaux rhénans à forte naturalité en Alsace, à préserver.</t>
  </si>
  <si>
    <t>Espèce connue d'une seule station, découverte récemment dans une zone d'activité en Meurthe-et-Moselle (introduction passive très probable).</t>
  </si>
  <si>
    <t>Espèce répandue, mais assez mal connue (passe souvent inaperçue), avec régression possible de ses habitats localement (principalement milieux hygrophiles).</t>
  </si>
  <si>
    <t>Espèce méridionale en limite d'aire, mal connue (cryptique, difficile à trouver), dont l'aire d'occupation régionale actuellement identifiée est excessivement limitée (quelques stations dans quatre départements).</t>
  </si>
  <si>
    <t>Espèce orophile circonscrite aux Hautes Vosges, dont l'aire se réduit progressivement (disparait dans toute la partie basse de son aire).</t>
  </si>
  <si>
    <t>Espèce dont une seule population pérenne est connue (Bas-Rhin) sur une lande remarquable semblable à ses milieux originels (taxinomie exacte à confirmer). Imagos erratiques ou échappés (espèce commercialisée) possiblement observables partout ailleurs dans le Grand Est.</t>
  </si>
  <si>
    <t>Espèces avec stations très rares, déconnectées, toutes avec des effectifs très réduits.</t>
  </si>
  <si>
    <t>Espèce avec répartition hétérogène : surtout implantée dans le massif vosgien (écotype orophile), mais stations plus dispersées ailleurs (écotype de milieux secs).</t>
  </si>
  <si>
    <t>Espèce associée aux prairies humides en bon état. Surtout présente sur les reliefs, mais stations de plaine très localisées et en régression.</t>
  </si>
  <si>
    <t>Yohann BROUILLARD ; Christophe COURTE ; Julien DABRY ; Roberto D’AGOSTINO ; François DEHONDT ; Hendrik DEVRIESE ; Alain FIZESAN ; Sylvain HUGEL ; Romaric LECONTE ; Sylvain LETHUILLIER ; Thomas LUX ; Julien ROUGE</t>
  </si>
  <si>
    <t>Tétrix commun,
Tétrix forestier</t>
  </si>
  <si>
    <t>Criquet italien, 
Caloptène italien</t>
  </si>
  <si>
    <t xml:space="preserve"> Plateau 
de Brie</t>
  </si>
  <si>
    <t>Champagne crayeuse</t>
  </si>
  <si>
    <t>(Kollar, 1833)</t>
  </si>
  <si>
    <t>Gargominy, O., Tercerie, S., Régnier, C., Ramage, T., Dupont, P., Daszkiewicz, P. &amp; Poncet, L. 2022. TAXREF, référentiel taxonomique pour la France : méthodologie, mise en œuvre et diffusion. Rapport PatriNat (OFB-CNRS-MNHN), Muséum national d’Histoire naturelle, Paris. 47 pp.</t>
  </si>
  <si>
    <t>d'après ASCETE. 2021. Liste des orthoptères, mantes et phasmes de France métropolitaine ;
(complété par TAXREF v 16 : Gargominy et al., 2022. TAXREF, référentiel taxonomique pour la France)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</si>
</sst>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7">
    <font>
      <sz val="12"/>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30"/>
      <color theme="0"/>
      <name val="Corbel"/>
      <family val="2"/>
    </font>
    <font>
      <sz val="12"/>
      <color theme="0"/>
      <name val="Corbel"/>
      <family val="2"/>
    </font>
    <font>
      <sz val="20"/>
      <color theme="0"/>
      <name val="Corbel"/>
      <family val="2"/>
    </font>
    <font>
      <sz val="12"/>
      <color theme="1"/>
      <name val="Corbel"/>
      <family val="2"/>
    </font>
    <font>
      <sz val="12"/>
      <color theme="1" tint="0.34998626667073579"/>
      <name val="Corbel"/>
      <family val="2"/>
    </font>
    <font>
      <b/>
      <sz val="12"/>
      <color theme="1"/>
      <name val="Corbel"/>
      <family val="2"/>
    </font>
    <font>
      <b/>
      <sz val="20"/>
      <color theme="1"/>
      <name val="Corbel"/>
      <family val="2"/>
    </font>
    <font>
      <sz val="12"/>
      <color theme="0" tint="-0.499984740745262"/>
      <name val="Corbel"/>
      <family val="2"/>
    </font>
    <font>
      <sz val="18"/>
      <color theme="1"/>
      <name val="Corbel"/>
      <family val="2"/>
    </font>
    <font>
      <b/>
      <sz val="18"/>
      <color theme="0"/>
      <name val="Corbel"/>
      <family val="2"/>
    </font>
    <font>
      <sz val="18"/>
      <color theme="0" tint="-0.499984740745262"/>
      <name val="Corbel"/>
      <family val="2"/>
    </font>
    <font>
      <b/>
      <sz val="14"/>
      <color theme="0"/>
      <name val="Corbel"/>
      <family val="2"/>
    </font>
    <font>
      <sz val="14"/>
      <color theme="0" tint="-0.499984740745262"/>
      <name val="Corbel"/>
      <family val="2"/>
    </font>
    <font>
      <b/>
      <sz val="14"/>
      <color theme="1"/>
      <name val="Corbel"/>
      <family val="2"/>
    </font>
    <font>
      <sz val="10"/>
      <color theme="1"/>
      <name val="Corbel"/>
      <family val="2"/>
    </font>
    <font>
      <b/>
      <i/>
      <sz val="14"/>
      <color theme="1"/>
      <name val="Corbel"/>
      <family val="2"/>
    </font>
    <font>
      <sz val="14"/>
      <color theme="1"/>
      <name val="Corbel"/>
      <family val="2"/>
    </font>
    <font>
      <b/>
      <sz val="24"/>
      <color theme="1"/>
      <name val="Corbel"/>
      <family val="2"/>
    </font>
    <font>
      <sz val="36"/>
      <color theme="1"/>
      <name val="Corbel"/>
      <family val="2"/>
    </font>
    <font>
      <b/>
      <sz val="16"/>
      <color theme="1"/>
      <name val="Corbel"/>
      <family val="2"/>
    </font>
    <font>
      <sz val="50"/>
      <color theme="1" tint="0.34998626667073579"/>
      <name val="Corbel"/>
      <family val="2"/>
    </font>
    <font>
      <sz val="20"/>
      <color theme="1" tint="0.34998626667073579"/>
      <name val="Corbel"/>
      <family val="2"/>
    </font>
    <font>
      <sz val="12"/>
      <color theme="1"/>
      <name val="Calibri"/>
      <family val="2"/>
      <scheme val="minor"/>
    </font>
    <font>
      <b/>
      <sz val="12"/>
      <color theme="1"/>
      <name val="Calibri"/>
      <family val="2"/>
      <scheme val="minor"/>
    </font>
    <font>
      <sz val="12"/>
      <color theme="0"/>
      <name val="Calibri"/>
      <family val="2"/>
      <scheme val="minor"/>
    </font>
    <font>
      <sz val="30"/>
      <color theme="0"/>
      <name val="Calibri (Corps)_x0000_"/>
    </font>
    <font>
      <sz val="30"/>
      <color rgb="FFFFFFFF"/>
      <name val="Corbel"/>
      <family val="2"/>
    </font>
    <font>
      <sz val="20"/>
      <color theme="0"/>
      <name val="Calibri"/>
      <family val="2"/>
      <scheme val="minor"/>
    </font>
    <font>
      <i/>
      <sz val="11"/>
      <color theme="1"/>
      <name val="Calibri"/>
      <family val="2"/>
      <scheme val="minor"/>
    </font>
    <font>
      <b/>
      <sz val="8"/>
      <color theme="8" tint="-0.499984740745262"/>
      <name val="Corbel (Corps)_x0000_"/>
    </font>
    <font>
      <sz val="8"/>
      <color theme="8" tint="-0.249977111117893"/>
      <name val="Calibri"/>
      <family val="2"/>
      <scheme val="minor"/>
    </font>
    <font>
      <sz val="12"/>
      <color theme="1" tint="0.34998626667073579"/>
      <name val="Calibri"/>
      <family val="2"/>
      <scheme val="minor"/>
    </font>
    <font>
      <b/>
      <sz val="10"/>
      <color rgb="FF000000"/>
      <name val="Corbel"/>
      <family val="2"/>
    </font>
    <font>
      <b/>
      <sz val="10"/>
      <color theme="1"/>
      <name val="Calibri"/>
      <family val="2"/>
      <scheme val="minor"/>
    </font>
    <font>
      <b/>
      <sz val="10"/>
      <color theme="1"/>
      <name val="Corbel"/>
      <family val="2"/>
    </font>
    <font>
      <b/>
      <sz val="14"/>
      <color theme="1"/>
      <name val="Calibri"/>
      <family val="2"/>
      <scheme val="minor"/>
    </font>
    <font>
      <sz val="12"/>
      <color theme="1" tint="0.499984740745262"/>
      <name val="Corbel"/>
      <family val="2"/>
    </font>
    <font>
      <b/>
      <sz val="12"/>
      <color theme="1"/>
      <name val="Corbel"/>
      <family val="2"/>
    </font>
    <font>
      <b/>
      <sz val="11"/>
      <color theme="1"/>
      <name val="Calibri"/>
      <family val="2"/>
      <scheme val="minor"/>
    </font>
    <font>
      <b/>
      <sz val="12"/>
      <color rgb="FFFF0000"/>
      <name val="Calibri"/>
      <family val="2"/>
      <scheme val="minor"/>
    </font>
    <font>
      <sz val="10"/>
      <color theme="1" tint="0.34998626667073579"/>
      <name val="Corbel"/>
      <family val="2"/>
    </font>
    <font>
      <sz val="8"/>
      <color theme="2" tint="-0.249977111117893"/>
      <name val="Corbel"/>
      <family val="2"/>
    </font>
    <font>
      <b/>
      <sz val="14"/>
      <color theme="2" tint="-0.499984740745262"/>
      <name val="Corbel"/>
      <family val="2"/>
    </font>
    <font>
      <sz val="12"/>
      <color theme="2" tint="-0.499984740745262"/>
      <name val="Calibri"/>
      <family val="2"/>
      <scheme val="minor"/>
    </font>
    <font>
      <sz val="6"/>
      <color theme="2" tint="-0.249977111117893"/>
      <name val="Corbel"/>
      <family val="2"/>
    </font>
    <font>
      <sz val="10"/>
      <color rgb="FF000000"/>
      <name val="Corbel"/>
      <family val="2"/>
    </font>
    <font>
      <b/>
      <sz val="10"/>
      <color theme="2" tint="-0.499984740745262"/>
      <name val="Corbel"/>
      <family val="2"/>
    </font>
    <font>
      <b/>
      <sz val="8"/>
      <color theme="2" tint="-0.499984740745262"/>
      <name val="Corbel"/>
      <family val="2"/>
    </font>
    <font>
      <b/>
      <sz val="10"/>
      <color rgb="FFFFFFFF"/>
      <name val="Corbel"/>
      <family val="2"/>
    </font>
    <font>
      <sz val="10"/>
      <color theme="8"/>
      <name val="Corbel"/>
      <family val="2"/>
    </font>
    <font>
      <i/>
      <sz val="8"/>
      <color rgb="FFD31D1B"/>
      <name val="Corbel"/>
      <family val="2"/>
    </font>
    <font>
      <b/>
      <sz val="10"/>
      <color rgb="FFD31D1B"/>
      <name val="Corbel"/>
      <family val="2"/>
    </font>
    <font>
      <i/>
      <sz val="8"/>
      <color theme="2" tint="-0.499984740745262"/>
      <name val="Corbel"/>
      <family val="2"/>
    </font>
    <font>
      <b/>
      <sz val="10"/>
      <name val="Corbel"/>
      <family val="2"/>
    </font>
    <font>
      <b/>
      <sz val="10"/>
      <color rgb="FF000000"/>
      <name val="Corbel"/>
      <family val="2"/>
    </font>
    <font>
      <sz val="10"/>
      <color theme="1" tint="0.499984740745262"/>
      <name val="Corbel"/>
      <family val="2"/>
    </font>
    <font>
      <sz val="11"/>
      <color theme="1"/>
      <name val="Corbel"/>
      <family val="2"/>
    </font>
    <font>
      <b/>
      <sz val="10"/>
      <color theme="0"/>
      <name val="Corbel"/>
      <family val="2"/>
    </font>
    <font>
      <b/>
      <sz val="10"/>
      <color theme="1"/>
      <name val="Corbel"/>
      <family val="2"/>
    </font>
    <font>
      <sz val="10"/>
      <color rgb="FFFFFFFF"/>
      <name val="Corbel"/>
      <family val="2"/>
    </font>
    <font>
      <sz val="9"/>
      <color rgb="FF000000"/>
      <name val="Corbel"/>
      <family val="2"/>
    </font>
    <font>
      <b/>
      <sz val="10"/>
      <color theme="8" tint="-0.249977111117893"/>
      <name val="Corbel"/>
      <family val="2"/>
    </font>
    <font>
      <i/>
      <sz val="8"/>
      <color rgb="FF000000"/>
      <name val="Corbel"/>
      <family val="2"/>
    </font>
    <font>
      <i/>
      <sz val="14"/>
      <color theme="0"/>
      <name val="Corbel"/>
      <family val="2"/>
    </font>
    <font>
      <sz val="10"/>
      <color theme="2" tint="-0.249977111117893"/>
      <name val="Corbel"/>
      <family val="2"/>
    </font>
    <font>
      <sz val="8"/>
      <color rgb="FFD31D1B"/>
      <name val="Corbel"/>
      <family val="2"/>
    </font>
    <font>
      <sz val="30"/>
      <color rgb="FFFFFFFF"/>
      <name val="Corbel"/>
      <family val="2"/>
    </font>
    <font>
      <sz val="12"/>
      <color theme="2" tint="-0.499984740745262"/>
      <name val="Corbel"/>
      <family val="2"/>
    </font>
    <font>
      <sz val="50"/>
      <color theme="1"/>
      <name val="Corbel"/>
      <family val="2"/>
    </font>
    <font>
      <b/>
      <i/>
      <sz val="10"/>
      <color indexed="8"/>
      <name val="Corbel"/>
      <family val="2"/>
    </font>
    <font>
      <sz val="10"/>
      <color indexed="8"/>
      <name val="Corbel"/>
      <family val="2"/>
    </font>
    <font>
      <b/>
      <i/>
      <sz val="11"/>
      <color theme="1"/>
      <name val="Corbel"/>
      <family val="2"/>
    </font>
    <font>
      <b/>
      <sz val="10"/>
      <color indexed="8"/>
      <name val="Corbel"/>
      <family val="2"/>
    </font>
    <font>
      <sz val="10"/>
      <color theme="2" tint="-0.499984740745262"/>
      <name val="Corbel"/>
      <family val="2"/>
    </font>
    <font>
      <b/>
      <i/>
      <sz val="10"/>
      <color theme="1"/>
      <name val="Corbel"/>
      <family val="2"/>
    </font>
    <font>
      <sz val="8"/>
      <color theme="2" tint="-0.499984740745262"/>
      <name val="Corbel"/>
      <family val="2"/>
    </font>
    <font>
      <b/>
      <sz val="12"/>
      <color rgb="FFC00000"/>
      <name val="Corbel"/>
      <family val="2"/>
    </font>
    <font>
      <sz val="30"/>
      <color theme="1"/>
      <name val="Corbel"/>
      <family val="2"/>
    </font>
    <font>
      <sz val="30"/>
      <color theme="5" tint="-0.499984740745262"/>
      <name val="Corbel"/>
      <family val="2"/>
    </font>
    <font>
      <sz val="30"/>
      <color theme="1" tint="0.499984740745262"/>
      <name val="Corbel"/>
      <family val="2"/>
    </font>
    <font>
      <i/>
      <sz val="12"/>
      <color theme="1"/>
      <name val="Corbel"/>
      <family val="2"/>
    </font>
    <font>
      <b/>
      <sz val="20"/>
      <color theme="0"/>
      <name val="Corbel"/>
      <family val="2"/>
    </font>
    <font>
      <b/>
      <sz val="12"/>
      <color rgb="FFC00000"/>
      <name val="Corbel"/>
    </font>
    <font>
      <sz val="10"/>
      <color theme="1" tint="0.34998626667073579"/>
      <name val="Corbel"/>
    </font>
    <font>
      <sz val="12"/>
      <color theme="1"/>
      <name val="Corbel"/>
    </font>
    <font>
      <sz val="20"/>
      <color theme="1"/>
      <name val="Calibri"/>
      <family val="2"/>
      <scheme val="minor"/>
    </font>
    <font>
      <sz val="12"/>
      <color theme="2" tint="-0.499984740745262"/>
      <name val="Corbel"/>
    </font>
    <font>
      <sz val="50"/>
      <color theme="1"/>
      <name val="Corbel"/>
    </font>
    <font>
      <sz val="11"/>
      <color theme="1"/>
      <name val="Corbel"/>
    </font>
    <font>
      <b/>
      <sz val="16"/>
      <color theme="0"/>
      <name val="Calibri"/>
      <family val="2"/>
      <scheme val="minor"/>
    </font>
    <font>
      <i/>
      <sz val="12"/>
      <color theme="1"/>
      <name val="Calibri"/>
      <family val="2"/>
      <scheme val="minor"/>
    </font>
    <font>
      <sz val="12"/>
      <color rgb="FF0070C0"/>
      <name val="Calibri"/>
      <family val="2"/>
      <scheme val="minor"/>
    </font>
    <font>
      <u/>
      <sz val="12"/>
      <color theme="10"/>
      <name val="Calibri"/>
      <family val="2"/>
      <scheme val="minor"/>
    </font>
    <font>
      <b/>
      <sz val="20"/>
      <color theme="1" tint="0.34998626667073579"/>
      <name val="Corbel"/>
      <family val="2"/>
    </font>
    <font>
      <sz val="12"/>
      <color rgb="FFD31D1B"/>
      <name val="Corbel"/>
      <family val="2"/>
    </font>
    <font>
      <b/>
      <sz val="12"/>
      <color theme="0"/>
      <name val="Corbel"/>
      <family val="2"/>
    </font>
    <font>
      <b/>
      <sz val="16"/>
      <color theme="1"/>
      <name val="Corbel"/>
    </font>
    <font>
      <sz val="11"/>
      <color theme="1" tint="0.499984740745262"/>
      <name val="Corbel"/>
      <family val="2"/>
    </font>
    <font>
      <sz val="12"/>
      <color rgb="FF000000"/>
      <name val="Corbel"/>
      <family val="2"/>
    </font>
    <font>
      <sz val="14"/>
      <color theme="1"/>
      <name val="Corbel"/>
    </font>
    <font>
      <sz val="14"/>
      <color theme="5" tint="-0.499984740745262"/>
      <name val="Corbel"/>
      <family val="2"/>
    </font>
    <font>
      <i/>
      <sz val="12"/>
      <color theme="1"/>
      <name val="Corbel"/>
    </font>
    <font>
      <b/>
      <sz val="20"/>
      <color theme="1" tint="0.499984740745262"/>
      <name val="Corbel"/>
      <family val="2"/>
    </font>
    <font>
      <sz val="14"/>
      <color rgb="FF5B5B5B"/>
      <name val="Corbel"/>
    </font>
    <font>
      <sz val="12"/>
      <color theme="0" tint="-0.499984740745262"/>
      <name val="Corbel"/>
    </font>
    <font>
      <sz val="14"/>
      <color theme="1" tint="0.34998626667073579"/>
      <name val="Corbel"/>
    </font>
    <font>
      <sz val="14"/>
      <color theme="0"/>
      <name val="Corbel"/>
      <family val="2"/>
    </font>
    <font>
      <sz val="10"/>
      <color theme="1"/>
      <name val="Corbel"/>
    </font>
    <font>
      <sz val="36"/>
      <color theme="1"/>
      <name val="Corbel"/>
    </font>
    <font>
      <sz val="30"/>
      <color theme="1"/>
      <name val="Arial Unicode MS"/>
      <family val="2"/>
    </font>
    <font>
      <b/>
      <sz val="14"/>
      <color theme="1"/>
      <name val="Corbel"/>
    </font>
    <font>
      <sz val="30"/>
      <color theme="0" tint="-0.14999847407452621"/>
      <name val="Arial Unicode MS"/>
      <family val="2"/>
    </font>
  </fonts>
  <fills count="25">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solid">
        <fgColor theme="1" tint="0.14999847407452621"/>
        <bgColor indexed="64"/>
      </patternFill>
    </fill>
    <fill>
      <patternFill patternType="solid">
        <fgColor theme="3" tint="-0.499984740745262"/>
        <bgColor indexed="64"/>
      </patternFill>
    </fill>
    <fill>
      <patternFill patternType="solid">
        <fgColor theme="1"/>
        <bgColor indexed="64"/>
      </patternFill>
    </fill>
    <fill>
      <patternFill patternType="solid">
        <fgColor rgb="FFD31D1B"/>
        <bgColor indexed="64"/>
      </patternFill>
    </fill>
    <fill>
      <patternFill patternType="solid">
        <fgColor rgb="FF000000"/>
        <bgColor indexed="64"/>
      </patternFill>
    </fill>
    <fill>
      <patternFill patternType="solid">
        <fgColor theme="1" tint="0.34998626667073579"/>
        <bgColor indexed="64"/>
      </patternFill>
    </fill>
    <fill>
      <patternFill patternType="solid">
        <fgColor rgb="FF5A1A63"/>
        <bgColor indexed="64"/>
      </patternFill>
    </fill>
    <fill>
      <patternFill patternType="solid">
        <fgColor rgb="FFFFED00"/>
        <bgColor indexed="64"/>
      </patternFill>
    </fill>
    <fill>
      <patternFill patternType="solid">
        <fgColor rgb="FFFBF2CA"/>
        <bgColor indexed="64"/>
      </patternFill>
    </fill>
    <fill>
      <patternFill patternType="solid">
        <fgColor rgb="FF78B74A"/>
        <bgColor indexed="64"/>
      </patternFill>
    </fill>
    <fill>
      <patternFill patternType="solid">
        <fgColor rgb="FFD3D4D5"/>
        <bgColor indexed="64"/>
      </patternFill>
    </fill>
    <fill>
      <patternFill patternType="solid">
        <fgColor rgb="FFFFFFFF"/>
        <bgColor indexed="64"/>
      </patternFill>
    </fill>
    <fill>
      <patternFill patternType="solid">
        <fgColor rgb="FFFBBF00"/>
        <bgColor indexed="64"/>
      </patternFill>
    </fill>
    <fill>
      <patternFill patternType="solid">
        <fgColor rgb="FF5B5B5B"/>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3D1951"/>
        <bgColor indexed="64"/>
      </patternFill>
    </fill>
    <fill>
      <patternFill patternType="solid">
        <fgColor rgb="FFD3001B"/>
        <bgColor indexed="64"/>
      </patternFill>
    </fill>
    <fill>
      <patternFill patternType="solid">
        <fgColor rgb="FFF8B30A"/>
        <bgColor indexed="64"/>
      </patternFill>
    </fill>
    <fill>
      <patternFill patternType="solid">
        <fgColor rgb="FF999999"/>
        <bgColor indexed="64"/>
      </patternFill>
    </fill>
    <fill>
      <patternFill patternType="solid">
        <fgColor theme="0" tint="-4.9989318521683403E-2"/>
        <bgColor indexed="64"/>
      </patternFill>
    </fill>
  </fills>
  <borders count="202">
    <border>
      <left/>
      <right/>
      <top/>
      <bottom/>
      <diagonal/>
    </border>
    <border>
      <left style="medium">
        <color theme="0"/>
      </left>
      <right style="medium">
        <color theme="0"/>
      </right>
      <top style="medium">
        <color theme="0"/>
      </top>
      <bottom style="medium">
        <color theme="0"/>
      </bottom>
      <diagonal/>
    </border>
    <border>
      <left style="dotted">
        <color theme="0"/>
      </left>
      <right/>
      <top style="medium">
        <color theme="0"/>
      </top>
      <bottom/>
      <diagonal/>
    </border>
    <border>
      <left style="dotted">
        <color theme="0"/>
      </left>
      <right style="dotted">
        <color theme="0"/>
      </right>
      <top style="medium">
        <color theme="0"/>
      </top>
      <bottom/>
      <diagonal/>
    </border>
    <border>
      <left style="dotted">
        <color theme="0"/>
      </left>
      <right style="dotted">
        <color theme="0"/>
      </right>
      <top/>
      <bottom/>
      <diagonal/>
    </border>
    <border>
      <left style="thin">
        <color theme="0"/>
      </left>
      <right style="thin">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
      <left style="medium">
        <color theme="0"/>
      </left>
      <right style="medium">
        <color theme="0"/>
      </right>
      <top style="thin">
        <color theme="1" tint="0.499984740745262"/>
      </top>
      <bottom style="thin">
        <color theme="1" tint="0.499984740745262"/>
      </bottom>
      <diagonal/>
    </border>
    <border>
      <left style="thick">
        <color theme="1"/>
      </left>
      <right/>
      <top style="thin">
        <color theme="1" tint="0.499984740745262"/>
      </top>
      <bottom style="thin">
        <color theme="1" tint="0.499984740745262"/>
      </bottom>
      <diagonal/>
    </border>
    <border>
      <left style="thick">
        <color theme="0"/>
      </left>
      <right style="dotted">
        <color theme="0"/>
      </right>
      <top style="medium">
        <color theme="0"/>
      </top>
      <bottom style="thin">
        <color theme="1" tint="0.499984740745262"/>
      </bottom>
      <diagonal/>
    </border>
    <border>
      <left style="thick">
        <color theme="0"/>
      </left>
      <right style="thick">
        <color theme="0"/>
      </right>
      <top style="medium">
        <color theme="0"/>
      </top>
      <bottom style="thin">
        <color theme="1" tint="0.499984740745262"/>
      </bottom>
      <diagonal/>
    </border>
    <border>
      <left/>
      <right style="dotted">
        <color theme="0"/>
      </right>
      <top style="medium">
        <color theme="0"/>
      </top>
      <bottom/>
      <diagonal/>
    </border>
    <border>
      <left/>
      <right style="medium">
        <color theme="0"/>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style="medium">
        <color theme="0"/>
      </left>
      <right/>
      <top style="medium">
        <color theme="0" tint="-0.24994659260841701"/>
      </top>
      <bottom style="medium">
        <color theme="0" tint="-0.24994659260841701"/>
      </bottom>
      <diagonal/>
    </border>
    <border>
      <left/>
      <right style="thick">
        <color rgb="FFFFFFFF"/>
      </right>
      <top/>
      <bottom/>
      <diagonal/>
    </border>
    <border>
      <left style="thick">
        <color rgb="FFFFFFFF"/>
      </left>
      <right style="thick">
        <color rgb="FFFFFFFF"/>
      </right>
      <top/>
      <bottom/>
      <diagonal/>
    </border>
    <border>
      <left style="thick">
        <color rgb="FFFFFFFF"/>
      </left>
      <right/>
      <top/>
      <bottom/>
      <diagonal/>
    </border>
    <border>
      <left/>
      <right style="thick">
        <color rgb="FFFFFFFF"/>
      </right>
      <top/>
      <bottom style="thick">
        <color rgb="FFFFFFFF"/>
      </bottom>
      <diagonal/>
    </border>
    <border>
      <left/>
      <right style="thick">
        <color rgb="FFFFFFFF"/>
      </right>
      <top style="thick">
        <color rgb="FFFFFFFF"/>
      </top>
      <bottom style="thick">
        <color rgb="FFFFFFFF"/>
      </bottom>
      <diagonal/>
    </border>
    <border>
      <left/>
      <right style="medium">
        <color rgb="FFFFFFFF"/>
      </right>
      <top/>
      <bottom/>
      <diagonal/>
    </border>
    <border>
      <left style="medium">
        <color rgb="FFFFFFFF"/>
      </left>
      <right/>
      <top/>
      <bottom/>
      <diagonal/>
    </border>
    <border>
      <left/>
      <right style="thick">
        <color rgb="FFFFFFFF"/>
      </right>
      <top style="thick">
        <color rgb="FFFFFFFF"/>
      </top>
      <bottom/>
      <diagonal/>
    </border>
    <border>
      <left style="thin">
        <color rgb="FFFFFFFF"/>
      </left>
      <right style="thin">
        <color rgb="FFFFFFFF"/>
      </right>
      <top style="thin">
        <color rgb="FFFFFFFF"/>
      </top>
      <bottom style="thin">
        <color rgb="FFFFFFFF"/>
      </bottom>
      <diagonal/>
    </border>
    <border>
      <left style="medium">
        <color rgb="FFFFFFFF"/>
      </left>
      <right style="medium">
        <color rgb="FFFFFFFF"/>
      </right>
      <top/>
      <bottom/>
      <diagonal/>
    </border>
    <border>
      <left style="thin">
        <color rgb="FFFFFFFF"/>
      </left>
      <right style="medium">
        <color rgb="FFFFFFFF"/>
      </right>
      <top/>
      <bottom style="thin">
        <color rgb="FF5B5B5B"/>
      </bottom>
      <diagonal/>
    </border>
    <border>
      <left style="medium">
        <color rgb="FFFFFFFF"/>
      </left>
      <right style="medium">
        <color rgb="FFFFFFFF"/>
      </right>
      <top/>
      <bottom style="thin">
        <color rgb="FF5B5B5B"/>
      </bottom>
      <diagonal/>
    </border>
    <border>
      <left style="thick">
        <color rgb="FFFFFFFF"/>
      </left>
      <right style="thick">
        <color rgb="FFFFFFFF"/>
      </right>
      <top/>
      <bottom style="thin">
        <color rgb="FF5B5B5B"/>
      </bottom>
      <diagonal/>
    </border>
    <border>
      <left style="thin">
        <color theme="0"/>
      </left>
      <right style="thin">
        <color theme="0"/>
      </right>
      <top style="thin">
        <color theme="0"/>
      </top>
      <bottom style="thin">
        <color theme="0"/>
      </bottom>
      <diagonal/>
    </border>
    <border>
      <left style="dashed">
        <color rgb="FFD31D1B"/>
      </left>
      <right/>
      <top style="dashed">
        <color rgb="FFD31D1B"/>
      </top>
      <bottom/>
      <diagonal/>
    </border>
    <border>
      <left/>
      <right style="dashed">
        <color rgb="FFD31D1B"/>
      </right>
      <top style="dashed">
        <color rgb="FFD31D1B"/>
      </top>
      <bottom/>
      <diagonal/>
    </border>
    <border>
      <left style="dashed">
        <color rgb="FFD31D1B"/>
      </left>
      <right/>
      <top/>
      <bottom/>
      <diagonal/>
    </border>
    <border>
      <left/>
      <right style="dashed">
        <color rgb="FFD31D1B"/>
      </right>
      <top/>
      <bottom/>
      <diagonal/>
    </border>
    <border>
      <left style="dashed">
        <color rgb="FFD31D1B"/>
      </left>
      <right/>
      <top/>
      <bottom style="dashed">
        <color rgb="FFD31D1B"/>
      </bottom>
      <diagonal/>
    </border>
    <border>
      <left/>
      <right style="dashed">
        <color rgb="FFD31D1B"/>
      </right>
      <top/>
      <bottom style="dashed">
        <color rgb="FFD31D1B"/>
      </bottom>
      <diagonal/>
    </border>
    <border>
      <left style="thick">
        <color rgb="FFFFFFFF"/>
      </left>
      <right/>
      <top style="thin">
        <color theme="1"/>
      </top>
      <bottom style="thin">
        <color rgb="FF5A1A63"/>
      </bottom>
      <diagonal/>
    </border>
    <border>
      <left style="thick">
        <color rgb="FFFFFFFF"/>
      </left>
      <right style="thick">
        <color rgb="FFFFFFFF"/>
      </right>
      <top style="thin">
        <color theme="1"/>
      </top>
      <bottom style="thin">
        <color rgb="FF5A1A63"/>
      </bottom>
      <diagonal/>
    </border>
    <border>
      <left style="dotted">
        <color theme="2" tint="-0.24994659260841701"/>
      </left>
      <right style="dotted">
        <color theme="2" tint="-0.24994659260841701"/>
      </right>
      <top style="dotted">
        <color theme="2" tint="-0.24994659260841701"/>
      </top>
      <bottom/>
      <diagonal/>
    </border>
    <border>
      <left style="dotted">
        <color theme="2" tint="-0.24994659260841701"/>
      </left>
      <right style="dotted">
        <color theme="2" tint="-0.24994659260841701"/>
      </right>
      <top/>
      <bottom style="dotted">
        <color theme="2" tint="-0.24994659260841701"/>
      </bottom>
      <diagonal/>
    </border>
    <border>
      <left/>
      <right style="dotted">
        <color theme="2" tint="-9.9948118533890809E-2"/>
      </right>
      <top style="dotted">
        <color theme="2" tint="-9.9948118533890809E-2"/>
      </top>
      <bottom/>
      <diagonal/>
    </border>
    <border>
      <left/>
      <right style="dotted">
        <color theme="2" tint="-9.9948118533890809E-2"/>
      </right>
      <top/>
      <bottom/>
      <diagonal/>
    </border>
    <border>
      <left/>
      <right style="dotted">
        <color theme="2" tint="-9.9948118533890809E-2"/>
      </right>
      <top/>
      <bottom style="dotted">
        <color theme="2" tint="-9.9948118533890809E-2"/>
      </bottom>
      <diagonal/>
    </border>
    <border>
      <left/>
      <right style="medium">
        <color rgb="FFFFFFFF"/>
      </right>
      <top style="thin">
        <color theme="2" tint="-0.24994659260841701"/>
      </top>
      <bottom style="thin">
        <color theme="2" tint="-0.24994659260841701"/>
      </bottom>
      <diagonal/>
    </border>
    <border>
      <left style="medium">
        <color rgb="FFFFFFFF"/>
      </left>
      <right style="medium">
        <color rgb="FFFFFFFF"/>
      </right>
      <top style="thin">
        <color theme="2" tint="-0.24994659260841701"/>
      </top>
      <bottom style="thin">
        <color theme="2" tint="-0.24994659260841701"/>
      </bottom>
      <diagonal/>
    </border>
    <border>
      <left style="medium">
        <color rgb="FFFFFFFF"/>
      </left>
      <right/>
      <top style="thin">
        <color theme="2" tint="-0.24994659260841701"/>
      </top>
      <bottom style="thin">
        <color theme="2" tint="-0.24994659260841701"/>
      </bottom>
      <diagonal/>
    </border>
    <border>
      <left style="thick">
        <color rgb="FFFFFFFF"/>
      </left>
      <right/>
      <top/>
      <bottom style="thin">
        <color rgb="FFD31D1B"/>
      </bottom>
      <diagonal/>
    </border>
    <border>
      <left style="thick">
        <color rgb="FFFFFFFF"/>
      </left>
      <right style="thick">
        <color rgb="FFFFFFFF"/>
      </right>
      <top/>
      <bottom style="thin">
        <color rgb="FFD31D1B"/>
      </bottom>
      <diagonal/>
    </border>
    <border>
      <left/>
      <right/>
      <top/>
      <bottom style="thin">
        <color rgb="FFD31D1B"/>
      </bottom>
      <diagonal/>
    </border>
    <border>
      <left style="thick">
        <color rgb="FFFFFFFF"/>
      </left>
      <right/>
      <top style="thin">
        <color rgb="FFD31D1B"/>
      </top>
      <bottom style="thin">
        <color rgb="FFFBBF00"/>
      </bottom>
      <diagonal/>
    </border>
    <border>
      <left style="thick">
        <color rgb="FFFFFFFF"/>
      </left>
      <right style="medium">
        <color rgb="FFFFFFFF"/>
      </right>
      <top style="thin">
        <color rgb="FFD31D1B"/>
      </top>
      <bottom style="thin">
        <color rgb="FFFBBF00"/>
      </bottom>
      <diagonal/>
    </border>
    <border>
      <left style="medium">
        <color rgb="FFFFFFFF"/>
      </left>
      <right/>
      <top style="thin">
        <color rgb="FFD31D1B"/>
      </top>
      <bottom style="thin">
        <color rgb="FFFBBF00"/>
      </bottom>
      <diagonal/>
    </border>
    <border>
      <left style="thick">
        <color rgb="FFFFFFFF"/>
      </left>
      <right/>
      <top style="thin">
        <color rgb="FFFBBF00"/>
      </top>
      <bottom style="thin">
        <color rgb="FFFFED00"/>
      </bottom>
      <diagonal/>
    </border>
    <border>
      <left/>
      <right/>
      <top style="thin">
        <color rgb="FFFBBF00"/>
      </top>
      <bottom style="thin">
        <color rgb="FFFFED00"/>
      </bottom>
      <diagonal/>
    </border>
    <border>
      <left style="thick">
        <color rgb="FFFFFFFF"/>
      </left>
      <right/>
      <top style="thin">
        <color rgb="FFFFED00"/>
      </top>
      <bottom style="thick">
        <color rgb="FFFBF2CA"/>
      </bottom>
      <diagonal/>
    </border>
    <border>
      <left style="thick">
        <color rgb="FFFFFFFF"/>
      </left>
      <right style="thick">
        <color rgb="FFFFFFFF"/>
      </right>
      <top style="thin">
        <color rgb="FFFFED00"/>
      </top>
      <bottom style="thick">
        <color rgb="FFFBF2CA"/>
      </bottom>
      <diagonal/>
    </border>
    <border>
      <left style="thick">
        <color rgb="FFFFFFFF"/>
      </left>
      <right style="thick">
        <color rgb="FFFFFFFF"/>
      </right>
      <top style="thick">
        <color rgb="FFFBF2CA"/>
      </top>
      <bottom style="thin">
        <color rgb="FF78B74A"/>
      </bottom>
      <diagonal/>
    </border>
    <border>
      <left style="thick">
        <color rgb="FFFFFFFF"/>
      </left>
      <right/>
      <top style="thin">
        <color rgb="FF78B74A"/>
      </top>
      <bottom style="thin">
        <color rgb="FFD3D4D5"/>
      </bottom>
      <diagonal/>
    </border>
    <border>
      <left style="thick">
        <color rgb="FFFFFFFF"/>
      </left>
      <right style="thick">
        <color rgb="FFFFFFFF"/>
      </right>
      <top style="thin">
        <color rgb="FF78B74A"/>
      </top>
      <bottom style="thin">
        <color rgb="FFD3D4D5"/>
      </bottom>
      <diagonal/>
    </border>
    <border>
      <left/>
      <right/>
      <top/>
      <bottom style="medium">
        <color rgb="FF5A1A63"/>
      </bottom>
      <diagonal/>
    </border>
    <border>
      <left/>
      <right style="thick">
        <color rgb="FFFFFFFF"/>
      </right>
      <top/>
      <bottom style="medium">
        <color rgb="FF5A1A63"/>
      </bottom>
      <diagonal/>
    </border>
    <border>
      <left style="thick">
        <color rgb="FFFFFFFF"/>
      </left>
      <right style="thick">
        <color rgb="FFFFFFFF"/>
      </right>
      <top/>
      <bottom style="medium">
        <color rgb="FF5A1A63"/>
      </bottom>
      <diagonal/>
    </border>
    <border>
      <left style="thick">
        <color rgb="FFFFFFFF"/>
      </left>
      <right/>
      <top/>
      <bottom style="medium">
        <color rgb="FF5A1A63"/>
      </bottom>
      <diagonal/>
    </border>
    <border>
      <left/>
      <right/>
      <top/>
      <bottom style="medium">
        <color rgb="FFD31D1B"/>
      </bottom>
      <diagonal/>
    </border>
    <border>
      <left/>
      <right style="thick">
        <color rgb="FFFFFFFF"/>
      </right>
      <top/>
      <bottom style="medium">
        <color rgb="FFD31D1B"/>
      </bottom>
      <diagonal/>
    </border>
    <border>
      <left style="thick">
        <color rgb="FFFFFFFF"/>
      </left>
      <right style="thick">
        <color rgb="FFFFFFFF"/>
      </right>
      <top/>
      <bottom style="medium">
        <color rgb="FFD31D1B"/>
      </bottom>
      <diagonal/>
    </border>
    <border>
      <left style="thick">
        <color rgb="FFFFFFFF"/>
      </left>
      <right/>
      <top/>
      <bottom style="medium">
        <color rgb="FFD31D1B"/>
      </bottom>
      <diagonal/>
    </border>
    <border>
      <left/>
      <right style="thick">
        <color theme="0"/>
      </right>
      <top/>
      <bottom style="medium">
        <color rgb="FFFBBF00"/>
      </bottom>
      <diagonal/>
    </border>
    <border>
      <left style="thick">
        <color theme="0"/>
      </left>
      <right style="thick">
        <color theme="0"/>
      </right>
      <top/>
      <bottom style="medium">
        <color rgb="FFFBBF00"/>
      </bottom>
      <diagonal/>
    </border>
    <border>
      <left/>
      <right/>
      <top/>
      <bottom style="medium">
        <color rgb="FFFFED00"/>
      </bottom>
      <diagonal/>
    </border>
    <border>
      <left/>
      <right style="thick">
        <color rgb="FFFFFFFF"/>
      </right>
      <top/>
      <bottom style="medium">
        <color rgb="FFFFED00"/>
      </bottom>
      <diagonal/>
    </border>
    <border>
      <left style="thick">
        <color rgb="FFFFFFFF"/>
      </left>
      <right style="thick">
        <color rgb="FFFFFFFF"/>
      </right>
      <top/>
      <bottom style="medium">
        <color rgb="FFFFED00"/>
      </bottom>
      <diagonal/>
    </border>
    <border>
      <left style="thick">
        <color rgb="FFFFFFFF"/>
      </left>
      <right/>
      <top/>
      <bottom style="medium">
        <color rgb="FFFFED00"/>
      </bottom>
      <diagonal/>
    </border>
    <border>
      <left/>
      <right/>
      <top/>
      <bottom style="medium">
        <color rgb="FFFBF2CA"/>
      </bottom>
      <diagonal/>
    </border>
    <border>
      <left/>
      <right style="thick">
        <color rgb="FFFFFFFF"/>
      </right>
      <top/>
      <bottom style="medium">
        <color rgb="FFFBF2CA"/>
      </bottom>
      <diagonal/>
    </border>
    <border>
      <left style="thick">
        <color rgb="FFFFFFFF"/>
      </left>
      <right style="thick">
        <color rgb="FFFFFFFF"/>
      </right>
      <top/>
      <bottom style="medium">
        <color rgb="FFFBF2CA"/>
      </bottom>
      <diagonal/>
    </border>
    <border>
      <left style="thick">
        <color rgb="FFFFFFFF"/>
      </left>
      <right/>
      <top/>
      <bottom style="medium">
        <color rgb="FFFBF2CA"/>
      </bottom>
      <diagonal/>
    </border>
    <border>
      <left style="thick">
        <color rgb="FFFFFFFF"/>
      </left>
      <right style="thick">
        <color rgb="FFFFFFFF"/>
      </right>
      <top/>
      <bottom style="medium">
        <color rgb="FF78B74A"/>
      </bottom>
      <diagonal/>
    </border>
    <border>
      <left style="thick">
        <color theme="0"/>
      </left>
      <right style="thick">
        <color theme="0"/>
      </right>
      <top/>
      <bottom style="medium">
        <color rgb="FFD3D4D5"/>
      </bottom>
      <diagonal/>
    </border>
    <border>
      <left style="thick">
        <color theme="0"/>
      </left>
      <right/>
      <top/>
      <bottom style="medium">
        <color rgb="FF5B5B5B"/>
      </bottom>
      <diagonal/>
    </border>
    <border>
      <left style="thick">
        <color theme="0"/>
      </left>
      <right style="thick">
        <color theme="0"/>
      </right>
      <top/>
      <bottom style="medium">
        <color rgb="FF5B5B5B"/>
      </bottom>
      <diagonal/>
    </border>
    <border>
      <left style="thick">
        <color rgb="FFFFFFFF"/>
      </left>
      <right/>
      <top/>
      <bottom style="medium">
        <color rgb="FF78B74A"/>
      </bottom>
      <diagonal/>
    </border>
    <border>
      <left style="thick">
        <color theme="0"/>
      </left>
      <right/>
      <top/>
      <bottom style="medium">
        <color rgb="FFD3D4D5"/>
      </bottom>
      <diagonal/>
    </border>
    <border>
      <left/>
      <right style="thick">
        <color rgb="FFFFFFFF"/>
      </right>
      <top/>
      <bottom style="medium">
        <color rgb="FF78B74A"/>
      </bottom>
      <diagonal/>
    </border>
    <border>
      <left/>
      <right style="thick">
        <color theme="0"/>
      </right>
      <top/>
      <bottom style="medium">
        <color rgb="FFD3D4D5"/>
      </bottom>
      <diagonal/>
    </border>
    <border>
      <left/>
      <right/>
      <top/>
      <bottom style="medium">
        <color rgb="FF5B5B5B"/>
      </bottom>
      <diagonal/>
    </border>
    <border>
      <left style="thick">
        <color theme="0"/>
      </left>
      <right/>
      <top/>
      <bottom style="medium">
        <color rgb="FFFBBF00"/>
      </bottom>
      <diagonal/>
    </border>
    <border>
      <left/>
      <right/>
      <top/>
      <bottom style="thin">
        <color theme="2" tint="-0.24994659260841701"/>
      </bottom>
      <diagonal/>
    </border>
    <border>
      <left style="medium">
        <color indexed="64"/>
      </left>
      <right style="medium">
        <color indexed="64"/>
      </right>
      <top style="thin">
        <color theme="1"/>
      </top>
      <bottom style="medium">
        <color indexed="64"/>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right style="thin">
        <color theme="1"/>
      </right>
      <top style="medium">
        <color theme="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thin">
        <color theme="1"/>
      </right>
      <top style="medium">
        <color theme="1"/>
      </top>
      <bottom style="medium">
        <color theme="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theme="1"/>
      </left>
      <right/>
      <top/>
      <bottom style="medium">
        <color theme="1"/>
      </bottom>
      <diagonal/>
    </border>
    <border>
      <left/>
      <right/>
      <top/>
      <bottom style="medium">
        <color theme="1"/>
      </bottom>
      <diagonal/>
    </border>
    <border>
      <left/>
      <right style="thin">
        <color theme="1"/>
      </right>
      <top/>
      <bottom style="medium">
        <color theme="1"/>
      </bottom>
      <diagonal/>
    </border>
    <border>
      <left style="medium">
        <color theme="1"/>
      </left>
      <right/>
      <top style="medium">
        <color auto="1"/>
      </top>
      <bottom style="medium">
        <color auto="1"/>
      </bottom>
      <diagonal/>
    </border>
    <border>
      <left/>
      <right/>
      <top style="medium">
        <color auto="1"/>
      </top>
      <bottom style="medium">
        <color auto="1"/>
      </bottom>
      <diagonal/>
    </border>
    <border>
      <left/>
      <right style="thin">
        <color theme="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theme="1"/>
      </left>
      <right style="thin">
        <color auto="1"/>
      </right>
      <top style="medium">
        <color theme="1"/>
      </top>
      <bottom/>
      <diagonal/>
    </border>
    <border>
      <left style="medium">
        <color auto="1"/>
      </left>
      <right style="thin">
        <color auto="1"/>
      </right>
      <top style="medium">
        <color theme="1"/>
      </top>
      <bottom/>
      <diagonal/>
    </border>
    <border>
      <left style="thin">
        <color auto="1"/>
      </left>
      <right style="thin">
        <color auto="1"/>
      </right>
      <top style="medium">
        <color theme="1"/>
      </top>
      <bottom/>
      <diagonal/>
    </border>
    <border>
      <left style="thin">
        <color auto="1"/>
      </left>
      <right style="medium">
        <color theme="1"/>
      </right>
      <top style="medium">
        <color theme="1"/>
      </top>
      <bottom/>
      <diagonal/>
    </border>
    <border>
      <left style="thick">
        <color theme="1"/>
      </left>
      <right style="thin">
        <color rgb="FF5B5B5B"/>
      </right>
      <top style="thick">
        <color theme="1"/>
      </top>
      <bottom/>
      <diagonal/>
    </border>
    <border>
      <left style="thin">
        <color rgb="FF5B5B5B"/>
      </left>
      <right style="thick">
        <color theme="1"/>
      </right>
      <top style="thick">
        <color theme="1"/>
      </top>
      <bottom/>
      <diagonal/>
    </border>
    <border>
      <left style="medium">
        <color theme="1"/>
      </left>
      <right/>
      <top style="medium">
        <color indexed="64"/>
      </top>
      <bottom style="thin">
        <color auto="1"/>
      </bottom>
      <diagonal/>
    </border>
    <border>
      <left style="medium">
        <color indexed="64"/>
      </left>
      <right/>
      <top style="medium">
        <color indexed="64"/>
      </top>
      <bottom style="thin">
        <color auto="1"/>
      </bottom>
      <diagonal/>
    </border>
    <border>
      <left style="thin">
        <color theme="1"/>
      </left>
      <right style="thin">
        <color theme="1"/>
      </right>
      <top style="medium">
        <color indexed="64"/>
      </top>
      <bottom style="thin">
        <color theme="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diagonal/>
    </border>
    <border>
      <left style="thick">
        <color theme="1"/>
      </left>
      <right style="thin">
        <color rgb="FF5B5B5B"/>
      </right>
      <top/>
      <bottom style="medium">
        <color theme="1"/>
      </bottom>
      <diagonal/>
    </border>
    <border>
      <left style="thin">
        <color rgb="FF5B5B5B"/>
      </left>
      <right style="thick">
        <color theme="1"/>
      </right>
      <top/>
      <bottom style="medium">
        <color theme="1"/>
      </bottom>
      <diagonal/>
    </border>
    <border>
      <left style="medium">
        <color theme="1"/>
      </left>
      <right/>
      <top style="thin">
        <color auto="1"/>
      </top>
      <bottom style="medium">
        <color indexed="64"/>
      </bottom>
      <diagonal/>
    </border>
    <border>
      <left style="medium">
        <color indexed="64"/>
      </left>
      <right/>
      <top style="thin">
        <color auto="1"/>
      </top>
      <bottom style="medium">
        <color indexed="64"/>
      </bottom>
      <diagonal/>
    </border>
    <border>
      <left style="thin">
        <color theme="1"/>
      </left>
      <right style="thin">
        <color theme="1"/>
      </right>
      <top style="thin">
        <color theme="1"/>
      </top>
      <bottom style="medium">
        <color indexed="64"/>
      </bottom>
      <diagonal/>
    </border>
    <border>
      <left style="thin">
        <color auto="1"/>
      </left>
      <right style="thin">
        <color auto="1"/>
      </right>
      <top style="thin">
        <color auto="1"/>
      </top>
      <bottom style="medium">
        <color auto="1"/>
      </bottom>
      <diagonal/>
    </border>
    <border>
      <left style="thick">
        <color theme="1"/>
      </left>
      <right style="thin">
        <color rgb="FF5B5B5B"/>
      </right>
      <top style="medium">
        <color theme="1"/>
      </top>
      <bottom style="thin">
        <color rgb="FF5B5B5B"/>
      </bottom>
      <diagonal/>
    </border>
    <border>
      <left style="thin">
        <color rgb="FF5B5B5B"/>
      </left>
      <right style="thick">
        <color theme="1"/>
      </right>
      <top style="medium">
        <color theme="1"/>
      </top>
      <bottom style="thin">
        <color rgb="FF5B5B5B"/>
      </bottom>
      <diagonal/>
    </border>
    <border>
      <left style="medium">
        <color theme="1"/>
      </left>
      <right style="thin">
        <color auto="1"/>
      </right>
      <top style="medium">
        <color auto="1"/>
      </top>
      <bottom/>
      <diagonal/>
    </border>
    <border>
      <left style="medium">
        <color theme="1"/>
      </left>
      <right/>
      <top style="medium">
        <color indexed="64"/>
      </top>
      <bottom/>
      <diagonal/>
    </border>
    <border>
      <left style="thin">
        <color theme="1"/>
      </left>
      <right style="thin">
        <color theme="1"/>
      </right>
      <top style="medium">
        <color indexed="64"/>
      </top>
      <bottom/>
      <diagonal/>
    </border>
    <border>
      <left style="thin">
        <color auto="1"/>
      </left>
      <right style="medium">
        <color theme="1"/>
      </right>
      <top style="medium">
        <color auto="1"/>
      </top>
      <bottom/>
      <diagonal/>
    </border>
    <border>
      <left style="thick">
        <color theme="1"/>
      </left>
      <right style="thin">
        <color rgb="FF5B5B5B"/>
      </right>
      <top style="thin">
        <color rgb="FF5B5B5B"/>
      </top>
      <bottom style="thin">
        <color rgb="FF5B5B5B"/>
      </bottom>
      <diagonal/>
    </border>
    <border>
      <left style="thin">
        <color rgb="FF5B5B5B"/>
      </left>
      <right style="thick">
        <color theme="1"/>
      </right>
      <top style="thin">
        <color rgb="FF5B5B5B"/>
      </top>
      <bottom style="thin">
        <color rgb="FF5B5B5B"/>
      </bottom>
      <diagonal/>
    </border>
    <border>
      <left style="medium">
        <color theme="1"/>
      </left>
      <right style="thin">
        <color auto="1"/>
      </right>
      <top style="medium">
        <color auto="1"/>
      </top>
      <bottom style="thin">
        <color auto="1"/>
      </bottom>
      <diagonal/>
    </border>
    <border>
      <left style="medium">
        <color theme="1"/>
      </left>
      <right style="thin">
        <color theme="1"/>
      </right>
      <top style="medium">
        <color indexed="64"/>
      </top>
      <bottom/>
      <diagonal/>
    </border>
    <border>
      <left style="thin">
        <color auto="1"/>
      </left>
      <right style="medium">
        <color theme="1"/>
      </right>
      <top style="medium">
        <color auto="1"/>
      </top>
      <bottom style="thin">
        <color auto="1"/>
      </bottom>
      <diagonal/>
    </border>
    <border>
      <left style="medium">
        <color theme="1"/>
      </left>
      <right style="thin">
        <color auto="1"/>
      </right>
      <top style="thin">
        <color auto="1"/>
      </top>
      <bottom style="thin">
        <color auto="1"/>
      </bottom>
      <diagonal/>
    </border>
    <border>
      <left style="medium">
        <color theme="1"/>
      </left>
      <right style="thin">
        <color theme="1"/>
      </right>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style="thin">
        <color auto="1"/>
      </left>
      <right style="medium">
        <color theme="1"/>
      </right>
      <top style="thin">
        <color auto="1"/>
      </top>
      <bottom/>
      <diagonal/>
    </border>
    <border>
      <left style="thick">
        <color theme="1"/>
      </left>
      <right style="thin">
        <color rgb="FF5B5B5B"/>
      </right>
      <top style="thin">
        <color rgb="FF5B5B5B"/>
      </top>
      <bottom style="medium">
        <color theme="1"/>
      </bottom>
      <diagonal/>
    </border>
    <border>
      <left style="thin">
        <color rgb="FF5B5B5B"/>
      </left>
      <right style="thick">
        <color theme="1"/>
      </right>
      <top style="thin">
        <color rgb="FF5B5B5B"/>
      </top>
      <bottom style="medium">
        <color theme="1"/>
      </bottom>
      <diagonal/>
    </border>
    <border>
      <left style="medium">
        <color theme="1"/>
      </left>
      <right/>
      <top style="thin">
        <color auto="1"/>
      </top>
      <bottom style="thin">
        <color auto="1"/>
      </bottom>
      <diagonal/>
    </border>
    <border>
      <left style="thin">
        <color auto="1"/>
      </left>
      <right style="medium">
        <color theme="1"/>
      </right>
      <top/>
      <bottom/>
      <diagonal/>
    </border>
    <border>
      <left style="thick">
        <color theme="1"/>
      </left>
      <right style="thin">
        <color rgb="FF5B5B5B"/>
      </right>
      <top style="medium">
        <color theme="1"/>
      </top>
      <bottom style="medium">
        <color theme="1"/>
      </bottom>
      <diagonal/>
    </border>
    <border>
      <left style="thin">
        <color rgb="FF5B5B5B"/>
      </left>
      <right style="thick">
        <color theme="1"/>
      </right>
      <top style="medium">
        <color theme="1"/>
      </top>
      <bottom style="medium">
        <color theme="1"/>
      </bottom>
      <diagonal/>
    </border>
    <border>
      <left style="medium">
        <color theme="1"/>
      </left>
      <right style="thin">
        <color auto="1"/>
      </right>
      <top style="thin">
        <color auto="1"/>
      </top>
      <bottom style="medium">
        <color auto="1"/>
      </bottom>
      <diagonal/>
    </border>
    <border>
      <left style="thin">
        <color auto="1"/>
      </left>
      <right style="medium">
        <color theme="1"/>
      </right>
      <top/>
      <bottom style="medium">
        <color auto="1"/>
      </bottom>
      <diagonal/>
    </border>
    <border>
      <left style="medium">
        <color theme="1"/>
      </left>
      <right style="thin">
        <color auto="1"/>
      </right>
      <top/>
      <bottom style="thin">
        <color auto="1"/>
      </bottom>
      <diagonal/>
    </border>
    <border>
      <left style="medium">
        <color theme="1"/>
      </left>
      <right/>
      <top/>
      <bottom style="thin">
        <color auto="1"/>
      </bottom>
      <diagonal/>
    </border>
    <border>
      <left style="thin">
        <color theme="1"/>
      </left>
      <right style="thin">
        <color theme="1"/>
      </right>
      <top/>
      <bottom style="thin">
        <color theme="1"/>
      </bottom>
      <diagonal/>
    </border>
    <border>
      <left style="thin">
        <color auto="1"/>
      </left>
      <right style="thin">
        <color auto="1"/>
      </right>
      <top/>
      <bottom style="thin">
        <color auto="1"/>
      </bottom>
      <diagonal/>
    </border>
    <border>
      <left style="thin">
        <color auto="1"/>
      </left>
      <right style="medium">
        <color theme="1"/>
      </right>
      <top/>
      <bottom style="thin">
        <color auto="1"/>
      </bottom>
      <diagonal/>
    </border>
    <border>
      <left style="thin">
        <color auto="1"/>
      </left>
      <right style="medium">
        <color theme="1"/>
      </right>
      <top style="thin">
        <color auto="1"/>
      </top>
      <bottom style="thin">
        <color auto="1"/>
      </bottom>
      <diagonal/>
    </border>
    <border>
      <left style="thick">
        <color theme="1"/>
      </left>
      <right style="thin">
        <color rgb="FF5B5B5B"/>
      </right>
      <top style="thin">
        <color rgb="FF5B5B5B"/>
      </top>
      <bottom style="thick">
        <color theme="1"/>
      </bottom>
      <diagonal/>
    </border>
    <border>
      <left style="thin">
        <color rgb="FF5B5B5B"/>
      </left>
      <right style="thick">
        <color theme="1"/>
      </right>
      <top style="thin">
        <color rgb="FF5B5B5B"/>
      </top>
      <bottom style="thick">
        <color theme="1"/>
      </bottom>
      <diagonal/>
    </border>
    <border>
      <left style="medium">
        <color theme="1"/>
      </left>
      <right style="thin">
        <color auto="1"/>
      </right>
      <top style="thin">
        <color auto="1"/>
      </top>
      <bottom/>
      <diagonal/>
    </border>
    <border>
      <left style="medium">
        <color theme="1"/>
      </left>
      <right/>
      <top style="thin">
        <color auto="1"/>
      </top>
      <bottom/>
      <diagonal/>
    </border>
    <border>
      <left style="thin">
        <color theme="1"/>
      </left>
      <right style="thin">
        <color theme="1"/>
      </right>
      <top style="thin">
        <color theme="1"/>
      </top>
      <bottom/>
      <diagonal/>
    </border>
    <border>
      <left style="thin">
        <color auto="1"/>
      </left>
      <right style="thin">
        <color auto="1"/>
      </right>
      <top style="thin">
        <color auto="1"/>
      </top>
      <bottom/>
      <diagonal/>
    </border>
    <border>
      <left style="medium">
        <color theme="1"/>
      </left>
      <right style="thin">
        <color theme="1"/>
      </right>
      <top/>
      <bottom/>
      <diagonal/>
    </border>
    <border>
      <left style="thick">
        <color theme="1"/>
      </left>
      <right style="thin">
        <color theme="1"/>
      </right>
      <top style="thin">
        <color theme="1"/>
      </top>
      <bottom style="thin">
        <color theme="1"/>
      </bottom>
      <diagonal/>
    </border>
    <border>
      <left style="thin">
        <color theme="1"/>
      </left>
      <right style="thick">
        <color theme="1"/>
      </right>
      <top style="thin">
        <color theme="1"/>
      </top>
      <bottom style="thin">
        <color theme="1"/>
      </bottom>
      <diagonal/>
    </border>
    <border>
      <left style="medium">
        <color theme="1"/>
      </left>
      <right style="thin">
        <color theme="1"/>
      </right>
      <top/>
      <bottom style="medium">
        <color indexed="64"/>
      </bottom>
      <diagonal/>
    </border>
    <border>
      <left style="thin">
        <color auto="1"/>
      </left>
      <right style="medium">
        <color theme="1"/>
      </right>
      <top style="thin">
        <color auto="1"/>
      </top>
      <bottom style="medium">
        <color auto="1"/>
      </bottom>
      <diagonal/>
    </border>
    <border>
      <left style="thick">
        <color theme="1"/>
      </left>
      <right style="thin">
        <color theme="1"/>
      </right>
      <top style="thin">
        <color theme="1"/>
      </top>
      <bottom style="thick">
        <color theme="1"/>
      </bottom>
      <diagonal/>
    </border>
    <border>
      <left style="thin">
        <color theme="1"/>
      </left>
      <right style="thick">
        <color theme="1"/>
      </right>
      <top style="thin">
        <color theme="1"/>
      </top>
      <bottom style="thick">
        <color theme="1"/>
      </bottom>
      <diagonal/>
    </border>
    <border>
      <left style="medium">
        <color theme="1"/>
      </left>
      <right style="thin">
        <color auto="1"/>
      </right>
      <top style="medium">
        <color auto="1"/>
      </top>
      <bottom style="medium">
        <color theme="1"/>
      </bottom>
      <diagonal/>
    </border>
    <border>
      <left style="medium">
        <color theme="1"/>
      </left>
      <right/>
      <top style="medium">
        <color indexed="64"/>
      </top>
      <bottom style="medium">
        <color theme="1"/>
      </bottom>
      <diagonal/>
    </border>
    <border>
      <left style="thin">
        <color theme="1"/>
      </left>
      <right style="thin">
        <color theme="1"/>
      </right>
      <top style="medium">
        <color indexed="64"/>
      </top>
      <bottom style="medium">
        <color theme="1"/>
      </bottom>
      <diagonal/>
    </border>
    <border>
      <left style="thin">
        <color auto="1"/>
      </left>
      <right style="thin">
        <color auto="1"/>
      </right>
      <top style="medium">
        <color auto="1"/>
      </top>
      <bottom style="medium">
        <color theme="1"/>
      </bottom>
      <diagonal/>
    </border>
    <border>
      <left style="thin">
        <color auto="1"/>
      </left>
      <right style="medium">
        <color theme="1"/>
      </right>
      <top style="medium">
        <color auto="1"/>
      </top>
      <bottom style="medium">
        <color theme="1"/>
      </bottom>
      <diagonal/>
    </border>
    <border>
      <left/>
      <right/>
      <top/>
      <bottom style="thin">
        <color auto="1"/>
      </bottom>
      <diagonal/>
    </border>
    <border>
      <left style="thick">
        <color theme="1"/>
      </left>
      <right style="medium">
        <color theme="0"/>
      </right>
      <top/>
      <bottom/>
      <diagonal/>
    </border>
    <border>
      <left/>
      <right style="thick">
        <color theme="1"/>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style="thin">
        <color auto="1"/>
      </right>
      <top style="thin">
        <color auto="1"/>
      </top>
      <bottom style="thin">
        <color auto="1"/>
      </bottom>
      <diagonal/>
    </border>
    <border>
      <left/>
      <right style="medium">
        <color indexed="64"/>
      </right>
      <top style="thin">
        <color rgb="FF5B5B5B"/>
      </top>
      <bottom style="thin">
        <color rgb="FF5B5B5B"/>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indexed="64"/>
      </right>
      <top style="thin">
        <color rgb="FF5B5B5B"/>
      </top>
      <bottom style="medium">
        <color indexed="64"/>
      </bottom>
      <diagonal/>
    </border>
    <border>
      <left style="medium">
        <color indexed="64"/>
      </left>
      <right style="medium">
        <color indexed="64"/>
      </right>
      <top style="thin">
        <color auto="1"/>
      </top>
      <bottom style="medium">
        <color indexed="64"/>
      </bottom>
      <diagonal/>
    </border>
    <border>
      <left/>
      <right style="medium">
        <color auto="1"/>
      </right>
      <top style="medium">
        <color indexed="64"/>
      </top>
      <bottom style="medium">
        <color indexed="64"/>
      </bottom>
      <diagonal/>
    </border>
    <border>
      <left style="medium">
        <color indexed="64"/>
      </left>
      <right/>
      <top style="thin">
        <color theme="1"/>
      </top>
      <bottom style="thin">
        <color theme="1"/>
      </bottom>
      <diagonal/>
    </border>
    <border>
      <left style="medium">
        <color indexed="64"/>
      </left>
      <right/>
      <top style="thin">
        <color theme="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ck">
        <color theme="1"/>
      </left>
      <right style="medium">
        <color theme="1"/>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medium">
        <color theme="1"/>
      </left>
      <right style="medium">
        <color theme="1"/>
      </right>
      <top style="thin">
        <color theme="1" tint="0.499984740745262"/>
      </top>
      <bottom style="thin">
        <color theme="1" tint="0.499984740745262"/>
      </bottom>
      <diagonal/>
    </border>
    <border>
      <left style="medium">
        <color theme="1"/>
      </left>
      <right style="thick">
        <color theme="1"/>
      </right>
      <top style="thin">
        <color theme="1" tint="0.499984740745262"/>
      </top>
      <bottom style="thin">
        <color theme="1" tint="0.499984740745262"/>
      </bottom>
      <diagonal/>
    </border>
    <border>
      <left style="medium">
        <color theme="0"/>
      </left>
      <right style="medium">
        <color theme="0"/>
      </right>
      <top style="medium">
        <color theme="0"/>
      </top>
      <bottom/>
      <diagonal/>
    </border>
  </borders>
  <cellStyleXfs count="8">
    <xf numFmtId="0" fontId="0" fillId="0" borderId="0"/>
    <xf numFmtId="0" fontId="3" fillId="0" borderId="0"/>
    <xf numFmtId="0" fontId="4" fillId="0" borderId="0"/>
    <xf numFmtId="9" fontId="4" fillId="0" borderId="0" applyFont="0" applyFill="0" applyBorder="0" applyAlignment="0" applyProtection="0"/>
    <xf numFmtId="0" fontId="2" fillId="0" borderId="0"/>
    <xf numFmtId="0" fontId="97" fillId="0" borderId="0" applyNumberFormat="0" applyFill="0" applyBorder="0" applyAlignment="0" applyProtection="0"/>
    <xf numFmtId="0" fontId="1" fillId="0" borderId="0"/>
    <xf numFmtId="0" fontId="1" fillId="0" borderId="0"/>
  </cellStyleXfs>
  <cellXfs count="530">
    <xf numFmtId="0" fontId="0" fillId="0" borderId="0" xfId="0"/>
    <xf numFmtId="0" fontId="5" fillId="7" borderId="0" xfId="0" applyFont="1" applyFill="1" applyAlignment="1">
      <alignment horizontal="left" vertical="center"/>
    </xf>
    <xf numFmtId="0" fontId="5" fillId="7" borderId="0" xfId="0" applyFont="1" applyFill="1" applyAlignment="1">
      <alignment horizontal="center" vertical="center" wrapText="1"/>
    </xf>
    <xf numFmtId="0" fontId="5" fillId="7" borderId="0" xfId="0" applyFont="1" applyFill="1" applyAlignment="1">
      <alignment vertical="center" wrapText="1"/>
    </xf>
    <xf numFmtId="0" fontId="5" fillId="0" borderId="0" xfId="0" applyFont="1" applyFill="1" applyAlignment="1">
      <alignment vertical="center" wrapText="1"/>
    </xf>
    <xf numFmtId="0" fontId="6" fillId="6" borderId="0" xfId="0" applyFont="1" applyFill="1" applyAlignment="1">
      <alignment vertical="center" wrapText="1"/>
    </xf>
    <xf numFmtId="0" fontId="7" fillId="6" borderId="0" xfId="0" applyFont="1" applyFill="1" applyAlignment="1">
      <alignment horizontal="left" vertical="center"/>
    </xf>
    <xf numFmtId="0" fontId="6" fillId="0" borderId="0" xfId="0" applyFont="1" applyFill="1" applyAlignment="1">
      <alignment vertical="center" wrapText="1"/>
    </xf>
    <xf numFmtId="0" fontId="8" fillId="2" borderId="0" xfId="0" applyFont="1" applyFill="1" applyAlignment="1">
      <alignment horizontal="center" vertical="center" wrapText="1"/>
    </xf>
    <xf numFmtId="0" fontId="8" fillId="2" borderId="0" xfId="0" applyFont="1" applyFill="1" applyAlignment="1">
      <alignment vertical="center" wrapText="1"/>
    </xf>
    <xf numFmtId="0" fontId="8" fillId="0" borderId="0" xfId="0" applyFont="1" applyFill="1" applyAlignment="1">
      <alignment vertical="center" wrapText="1"/>
    </xf>
    <xf numFmtId="0" fontId="9" fillId="2" borderId="0" xfId="0" applyFont="1" applyFill="1" applyAlignment="1">
      <alignment vertical="center" wrapText="1"/>
    </xf>
    <xf numFmtId="0" fontId="9" fillId="0" borderId="0" xfId="0" applyFont="1" applyFill="1" applyAlignment="1">
      <alignment vertical="center" wrapText="1"/>
    </xf>
    <xf numFmtId="0" fontId="6" fillId="6" borderId="0" xfId="0" applyFont="1" applyFill="1" applyAlignment="1">
      <alignment horizontal="center" vertical="center" wrapText="1"/>
    </xf>
    <xf numFmtId="0" fontId="16" fillId="5" borderId="5" xfId="0" applyFont="1" applyFill="1" applyBorder="1" applyAlignment="1">
      <alignment horizontal="left" vertical="center" wrapText="1" indent="1"/>
    </xf>
    <xf numFmtId="0" fontId="16" fillId="8" borderId="4" xfId="0" applyFont="1" applyFill="1" applyBorder="1" applyAlignment="1">
      <alignment horizontal="center" vertical="center" wrapText="1"/>
    </xf>
    <xf numFmtId="0" fontId="16" fillId="8" borderId="4" xfId="0" applyFont="1" applyFill="1" applyBorder="1" applyAlignment="1">
      <alignment horizontal="left" vertical="center" wrapText="1" indent="1"/>
    </xf>
    <xf numFmtId="0" fontId="22"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23" fillId="0" borderId="10" xfId="0" applyFont="1" applyBorder="1" applyAlignment="1">
      <alignment horizontal="center" vertical="center" wrapText="1"/>
    </xf>
    <xf numFmtId="0" fontId="24" fillId="0" borderId="1" xfId="0" applyFont="1" applyBorder="1" applyAlignment="1">
      <alignment horizontal="center" vertical="center" wrapText="1"/>
    </xf>
    <xf numFmtId="0" fontId="8" fillId="0" borderId="0" xfId="0" applyFont="1" applyFill="1"/>
    <xf numFmtId="0" fontId="8" fillId="2" borderId="0" xfId="0" applyFont="1" applyFill="1"/>
    <xf numFmtId="0" fontId="8" fillId="0" borderId="0" xfId="0" applyFont="1"/>
    <xf numFmtId="0" fontId="5" fillId="7" borderId="0" xfId="0" applyFont="1" applyFill="1" applyAlignment="1">
      <alignment horizontal="center" vertical="center"/>
    </xf>
    <xf numFmtId="0" fontId="8" fillId="2" borderId="0" xfId="0" applyFont="1" applyFill="1" applyAlignment="1">
      <alignment vertical="center"/>
    </xf>
    <xf numFmtId="0" fontId="8" fillId="0" borderId="0" xfId="0" applyFont="1" applyFill="1" applyAlignment="1">
      <alignment vertical="center"/>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8" fillId="2" borderId="0" xfId="0" applyFont="1" applyFill="1" applyAlignment="1">
      <alignment horizontal="left" vertical="center" wrapText="1" indent="1"/>
    </xf>
    <xf numFmtId="0" fontId="8" fillId="0" borderId="15" xfId="0" applyFont="1" applyBorder="1" applyAlignment="1">
      <alignment horizontal="left" vertical="center" wrapText="1" indent="1"/>
    </xf>
    <xf numFmtId="0" fontId="20" fillId="0" borderId="15" xfId="0" applyFont="1" applyBorder="1" applyAlignment="1">
      <alignment horizontal="left" vertical="center" wrapText="1" indent="1"/>
    </xf>
    <xf numFmtId="0" fontId="21" fillId="0" borderId="14" xfId="0" applyFont="1" applyBorder="1" applyAlignment="1">
      <alignment horizontal="left" vertical="center" wrapText="1" indent="1"/>
    </xf>
    <xf numFmtId="0" fontId="21" fillId="0" borderId="16" xfId="0" applyFont="1" applyBorder="1" applyAlignment="1">
      <alignment horizontal="left" vertical="center" wrapText="1" indent="1"/>
    </xf>
    <xf numFmtId="0" fontId="8" fillId="0" borderId="14" xfId="0" applyFont="1" applyBorder="1" applyAlignment="1">
      <alignment horizontal="left" vertical="center" wrapText="1" indent="1"/>
    </xf>
    <xf numFmtId="0" fontId="30" fillId="7" borderId="0" xfId="2" applyFont="1" applyFill="1" applyAlignment="1">
      <alignment horizontal="left" vertical="center"/>
    </xf>
    <xf numFmtId="0" fontId="31" fillId="7" borderId="0" xfId="2" applyFont="1" applyFill="1" applyAlignment="1">
      <alignment horizontal="left" vertical="center"/>
    </xf>
    <xf numFmtId="0" fontId="30" fillId="7" borderId="0" xfId="2" applyFont="1" applyFill="1" applyAlignment="1">
      <alignment vertical="center" wrapText="1"/>
    </xf>
    <xf numFmtId="0" fontId="29" fillId="0" borderId="0" xfId="2" applyFont="1" applyFill="1" applyAlignment="1">
      <alignment vertical="center" wrapText="1"/>
    </xf>
    <xf numFmtId="0" fontId="30" fillId="0" borderId="0" xfId="2" applyFont="1" applyFill="1" applyAlignment="1">
      <alignment vertical="center" wrapText="1"/>
    </xf>
    <xf numFmtId="0" fontId="30" fillId="0" borderId="0" xfId="2" applyFont="1" applyFill="1" applyAlignment="1">
      <alignment horizontal="center" vertical="center" wrapText="1"/>
    </xf>
    <xf numFmtId="0" fontId="32" fillId="6" borderId="0" xfId="2" applyFont="1" applyFill="1" applyAlignment="1">
      <alignment horizontal="left" vertical="center"/>
    </xf>
    <xf numFmtId="0" fontId="29" fillId="6" borderId="0" xfId="2" applyFont="1" applyFill="1" applyAlignment="1">
      <alignment vertical="center" wrapText="1"/>
    </xf>
    <xf numFmtId="0" fontId="29" fillId="0" borderId="0" xfId="2" applyFont="1" applyFill="1" applyAlignment="1">
      <alignment horizontal="center" vertical="center" wrapText="1"/>
    </xf>
    <xf numFmtId="0" fontId="27" fillId="15" borderId="0" xfId="2" applyFont="1" applyFill="1" applyBorder="1" applyAlignment="1">
      <alignment horizontal="center" vertical="center" wrapText="1"/>
    </xf>
    <xf numFmtId="0" fontId="33" fillId="0" borderId="0" xfId="2" applyFont="1" applyBorder="1" applyAlignment="1">
      <alignment horizontal="left" vertical="center"/>
    </xf>
    <xf numFmtId="49" fontId="34" fillId="0" borderId="18" xfId="2" applyNumberFormat="1" applyFont="1" applyFill="1" applyBorder="1" applyAlignment="1">
      <alignment horizontal="center" vertical="center" wrapText="1"/>
    </xf>
    <xf numFmtId="49" fontId="35" fillId="0" borderId="19" xfId="2" applyNumberFormat="1" applyFont="1" applyFill="1" applyBorder="1" applyAlignment="1">
      <alignment horizontal="center" vertical="center" wrapText="1"/>
    </xf>
    <xf numFmtId="49" fontId="34" fillId="0" borderId="0" xfId="2" applyNumberFormat="1" applyFont="1" applyFill="1" applyBorder="1" applyAlignment="1">
      <alignment horizontal="center" vertical="center" wrapText="1"/>
    </xf>
    <xf numFmtId="0" fontId="4" fillId="0" borderId="0" xfId="2"/>
    <xf numFmtId="0" fontId="36" fillId="15" borderId="0" xfId="2" applyFont="1" applyFill="1" applyAlignment="1">
      <alignment horizontal="center" vertical="center" wrapText="1"/>
    </xf>
    <xf numFmtId="0" fontId="4" fillId="0" borderId="0" xfId="2" applyAlignment="1">
      <alignment vertical="center"/>
    </xf>
    <xf numFmtId="0" fontId="37" fillId="15" borderId="0" xfId="2" applyFont="1" applyFill="1" applyBorder="1" applyAlignment="1">
      <alignment horizontal="center" vertical="center" wrapText="1"/>
    </xf>
    <xf numFmtId="0" fontId="38" fillId="0" borderId="0" xfId="2" applyFont="1" applyBorder="1" applyAlignment="1">
      <alignment horizontal="left" vertical="center"/>
    </xf>
    <xf numFmtId="0" fontId="38" fillId="0" borderId="0" xfId="2" applyFont="1" applyAlignment="1">
      <alignment vertical="center"/>
    </xf>
    <xf numFmtId="0" fontId="39" fillId="15" borderId="0" xfId="2" applyFont="1" applyFill="1" applyAlignment="1">
      <alignment horizontal="center" vertical="center" wrapText="1"/>
    </xf>
    <xf numFmtId="0" fontId="38" fillId="15" borderId="0" xfId="2" applyFont="1" applyFill="1" applyAlignment="1">
      <alignment horizontal="center" vertical="center" wrapText="1"/>
    </xf>
    <xf numFmtId="0" fontId="28" fillId="15" borderId="0" xfId="2" applyFont="1" applyFill="1" applyAlignment="1">
      <alignment horizontal="center" vertical="center" wrapText="1"/>
    </xf>
    <xf numFmtId="0" fontId="40" fillId="15" borderId="0" xfId="2" applyFont="1" applyFill="1" applyAlignment="1">
      <alignment horizontal="center" vertical="center" wrapText="1"/>
    </xf>
    <xf numFmtId="0" fontId="28" fillId="0" borderId="0" xfId="2" applyFont="1" applyAlignment="1">
      <alignment vertical="center"/>
    </xf>
    <xf numFmtId="0" fontId="4" fillId="0" borderId="0" xfId="2" applyFont="1" applyAlignment="1">
      <alignment vertical="center"/>
    </xf>
    <xf numFmtId="0" fontId="28" fillId="0" borderId="0" xfId="2" applyFont="1"/>
    <xf numFmtId="0" fontId="28" fillId="15" borderId="0" xfId="2" applyFont="1" applyFill="1" applyBorder="1" applyAlignment="1">
      <alignment horizontal="center" vertical="center" wrapText="1"/>
    </xf>
    <xf numFmtId="0" fontId="4" fillId="0" borderId="0" xfId="2" applyBorder="1"/>
    <xf numFmtId="0" fontId="4" fillId="0" borderId="0" xfId="2" applyAlignment="1">
      <alignment wrapText="1"/>
    </xf>
    <xf numFmtId="0" fontId="42" fillId="15" borderId="0" xfId="2" applyFont="1" applyFill="1" applyAlignment="1">
      <alignment horizontal="center" vertical="center" wrapText="1"/>
    </xf>
    <xf numFmtId="0" fontId="43" fillId="0" borderId="0" xfId="2" applyFont="1" applyBorder="1"/>
    <xf numFmtId="0" fontId="44" fillId="0" borderId="0" xfId="2" applyFont="1"/>
    <xf numFmtId="0" fontId="43" fillId="0" borderId="0" xfId="2" applyFont="1" applyAlignment="1">
      <alignment wrapText="1"/>
    </xf>
    <xf numFmtId="0" fontId="43" fillId="0" borderId="0" xfId="2" applyFont="1"/>
    <xf numFmtId="0" fontId="45" fillId="2" borderId="0" xfId="0" applyFont="1" applyFill="1" applyAlignment="1">
      <alignment vertical="center"/>
    </xf>
    <xf numFmtId="0" fontId="47" fillId="2" borderId="0" xfId="0" applyFont="1" applyFill="1" applyAlignment="1">
      <alignment vertical="center"/>
    </xf>
    <xf numFmtId="0" fontId="48" fillId="15" borderId="0" xfId="2" applyFont="1" applyFill="1" applyBorder="1" applyAlignment="1">
      <alignment horizontal="center" vertical="center" wrapText="1"/>
    </xf>
    <xf numFmtId="9" fontId="46" fillId="15" borderId="39" xfId="3" applyNumberFormat="1" applyFont="1" applyFill="1" applyBorder="1" applyAlignment="1">
      <alignment horizontal="center" vertical="center" wrapText="1"/>
    </xf>
    <xf numFmtId="9" fontId="46" fillId="15" borderId="40" xfId="3" applyNumberFormat="1" applyFont="1" applyFill="1" applyBorder="1" applyAlignment="1">
      <alignment horizontal="center" vertical="center" wrapText="1"/>
    </xf>
    <xf numFmtId="9" fontId="46" fillId="15" borderId="41" xfId="2" applyNumberFormat="1" applyFont="1" applyFill="1" applyBorder="1" applyAlignment="1">
      <alignment horizontal="center" vertical="center" wrapText="1"/>
    </xf>
    <xf numFmtId="9" fontId="46" fillId="15" borderId="42" xfId="2" applyNumberFormat="1" applyFont="1" applyFill="1" applyBorder="1" applyAlignment="1">
      <alignment horizontal="center" vertical="center" wrapText="1"/>
    </xf>
    <xf numFmtId="9" fontId="46" fillId="0" borderId="42" xfId="2" applyNumberFormat="1" applyFont="1" applyBorder="1" applyAlignment="1">
      <alignment horizontal="center" vertical="center"/>
    </xf>
    <xf numFmtId="9" fontId="46" fillId="15" borderId="43" xfId="2" applyNumberFormat="1" applyFont="1" applyFill="1" applyBorder="1" applyAlignment="1">
      <alignment horizontal="center" vertical="center" wrapText="1"/>
    </xf>
    <xf numFmtId="0" fontId="4" fillId="0" borderId="0" xfId="2" applyFont="1"/>
    <xf numFmtId="9" fontId="46" fillId="15" borderId="37" xfId="3" applyNumberFormat="1" applyFont="1" applyFill="1" applyBorder="1" applyAlignment="1">
      <alignment horizontal="center" vertical="center" wrapText="1"/>
    </xf>
    <xf numFmtId="9" fontId="46" fillId="15" borderId="19" xfId="3" applyNumberFormat="1" applyFont="1" applyFill="1" applyBorder="1" applyAlignment="1">
      <alignment horizontal="center" vertical="center" wrapText="1"/>
    </xf>
    <xf numFmtId="9" fontId="49" fillId="15" borderId="49" xfId="3" applyNumberFormat="1" applyFont="1" applyFill="1" applyBorder="1" applyAlignment="1">
      <alignment horizontal="center" vertical="center" wrapText="1"/>
    </xf>
    <xf numFmtId="9" fontId="46" fillId="15" borderId="52" xfId="3" applyNumberFormat="1" applyFont="1" applyFill="1" applyBorder="1" applyAlignment="1">
      <alignment horizontal="center" vertical="center" wrapText="1"/>
    </xf>
    <xf numFmtId="9" fontId="46" fillId="15" borderId="54" xfId="3" applyNumberFormat="1" applyFont="1" applyFill="1" applyBorder="1" applyAlignment="1">
      <alignment horizontal="center" vertical="center" wrapText="1"/>
    </xf>
    <xf numFmtId="0" fontId="50" fillId="15" borderId="38" xfId="2" applyFont="1" applyFill="1" applyBorder="1" applyAlignment="1">
      <alignment horizontal="center" vertical="center" wrapText="1"/>
    </xf>
    <xf numFmtId="49" fontId="52" fillId="0" borderId="18" xfId="2" applyNumberFormat="1" applyFont="1" applyFill="1" applyBorder="1" applyAlignment="1">
      <alignment horizontal="center" vertical="center" wrapText="1"/>
    </xf>
    <xf numFmtId="49" fontId="46" fillId="0" borderId="19" xfId="2" applyNumberFormat="1" applyFont="1" applyFill="1" applyBorder="1" applyAlignment="1">
      <alignment horizontal="center" vertical="center" wrapText="1"/>
    </xf>
    <xf numFmtId="0" fontId="53" fillId="10" borderId="20" xfId="2" applyFont="1" applyFill="1" applyBorder="1" applyAlignment="1">
      <alignment horizontal="center" vertical="center"/>
    </xf>
    <xf numFmtId="0" fontId="50" fillId="15" borderId="38" xfId="2" applyFont="1" applyFill="1" applyBorder="1" applyAlignment="1">
      <alignment horizontal="left" vertical="center" wrapText="1" indent="1"/>
    </xf>
    <xf numFmtId="9" fontId="54" fillId="15" borderId="0" xfId="3" applyNumberFormat="1" applyFont="1" applyFill="1" applyBorder="1" applyAlignment="1">
      <alignment horizontal="center" vertical="center" wrapText="1"/>
    </xf>
    <xf numFmtId="0" fontId="50" fillId="15" borderId="17" xfId="2" applyFont="1" applyFill="1" applyBorder="1" applyAlignment="1">
      <alignment horizontal="left" vertical="center" wrapText="1" indent="1"/>
    </xf>
    <xf numFmtId="0" fontId="50" fillId="15" borderId="18" xfId="2" applyFont="1" applyFill="1" applyBorder="1" applyAlignment="1">
      <alignment horizontal="center" vertical="center" wrapText="1"/>
    </xf>
    <xf numFmtId="0" fontId="57" fillId="15" borderId="48" xfId="2" applyFont="1" applyFill="1" applyBorder="1" applyAlignment="1">
      <alignment horizontal="left" vertical="center" wrapText="1" indent="1"/>
    </xf>
    <xf numFmtId="0" fontId="57" fillId="15" borderId="47" xfId="2" applyFont="1" applyFill="1" applyBorder="1" applyAlignment="1">
      <alignment horizontal="center" vertical="center" wrapText="1"/>
    </xf>
    <xf numFmtId="0" fontId="53" fillId="16" borderId="21" xfId="2" applyFont="1" applyFill="1" applyBorder="1" applyAlignment="1">
      <alignment horizontal="center" vertical="center"/>
    </xf>
    <xf numFmtId="0" fontId="50" fillId="15" borderId="50" xfId="2" applyFont="1" applyFill="1" applyBorder="1" applyAlignment="1">
      <alignment horizontal="left" vertical="center" wrapText="1" indent="1"/>
    </xf>
    <xf numFmtId="0" fontId="50" fillId="15" borderId="51" xfId="2" applyFont="1" applyFill="1" applyBorder="1" applyAlignment="1">
      <alignment horizontal="center" vertical="center" wrapText="1"/>
    </xf>
    <xf numFmtId="0" fontId="53" fillId="11" borderId="21" xfId="2" applyFont="1" applyFill="1" applyBorder="1" applyAlignment="1">
      <alignment horizontal="center" vertical="center"/>
    </xf>
    <xf numFmtId="0" fontId="50" fillId="15" borderId="53" xfId="2" applyFont="1" applyFill="1" applyBorder="1" applyAlignment="1">
      <alignment horizontal="left" vertical="center" wrapText="1" indent="1"/>
    </xf>
    <xf numFmtId="0" fontId="50" fillId="15" borderId="53" xfId="2" applyFont="1" applyFill="1" applyBorder="1" applyAlignment="1">
      <alignment horizontal="center" vertical="center" wrapText="1"/>
    </xf>
    <xf numFmtId="0" fontId="58" fillId="12" borderId="21" xfId="2" applyFont="1" applyFill="1" applyBorder="1" applyAlignment="1">
      <alignment horizontal="center" vertical="center"/>
    </xf>
    <xf numFmtId="0" fontId="59" fillId="15" borderId="22" xfId="2" applyFont="1" applyFill="1" applyBorder="1" applyAlignment="1">
      <alignment vertical="center" wrapText="1"/>
    </xf>
    <xf numFmtId="9" fontId="60" fillId="15" borderId="23" xfId="3" applyNumberFormat="1" applyFont="1" applyFill="1" applyBorder="1" applyAlignment="1">
      <alignment vertical="center" wrapText="1"/>
    </xf>
    <xf numFmtId="0" fontId="53" fillId="13" borderId="21" xfId="2" applyFont="1" applyFill="1" applyBorder="1" applyAlignment="1">
      <alignment horizontal="center" vertical="center"/>
    </xf>
    <xf numFmtId="0" fontId="59" fillId="15" borderId="0" xfId="2" applyFont="1" applyFill="1" applyBorder="1" applyAlignment="1">
      <alignment horizontal="center" vertical="center" wrapText="1"/>
    </xf>
    <xf numFmtId="164" fontId="60" fillId="15" borderId="0" xfId="3" applyNumberFormat="1" applyFont="1" applyFill="1" applyBorder="1" applyAlignment="1">
      <alignment horizontal="center" vertical="center" wrapText="1"/>
    </xf>
    <xf numFmtId="0" fontId="58" fillId="14" borderId="24" xfId="2" applyFont="1" applyFill="1" applyBorder="1" applyAlignment="1">
      <alignment horizontal="center" vertical="center"/>
    </xf>
    <xf numFmtId="0" fontId="61" fillId="0" borderId="0" xfId="2" applyFont="1" applyAlignment="1">
      <alignment vertical="center"/>
    </xf>
    <xf numFmtId="0" fontId="62" fillId="15" borderId="0" xfId="2" applyFont="1" applyFill="1" applyBorder="1" applyAlignment="1">
      <alignment horizontal="center" vertical="center"/>
    </xf>
    <xf numFmtId="164" fontId="62" fillId="15" borderId="0" xfId="3" applyNumberFormat="1" applyFont="1" applyFill="1" applyBorder="1" applyAlignment="1">
      <alignment horizontal="center" vertical="center" wrapText="1"/>
    </xf>
    <xf numFmtId="0" fontId="63" fillId="0" borderId="0" xfId="2" applyFont="1" applyAlignment="1">
      <alignment vertical="center"/>
    </xf>
    <xf numFmtId="0" fontId="64" fillId="17" borderId="25" xfId="2" applyFont="1" applyFill="1" applyBorder="1" applyAlignment="1">
      <alignment horizontal="center" vertical="center"/>
    </xf>
    <xf numFmtId="0" fontId="65" fillId="15" borderId="22" xfId="2" applyFont="1" applyFill="1" applyBorder="1" applyAlignment="1">
      <alignment horizontal="left" vertical="center" wrapText="1" indent="1"/>
    </xf>
    <xf numFmtId="0" fontId="65" fillId="15" borderId="26" xfId="2" applyFont="1" applyFill="1" applyBorder="1" applyAlignment="1">
      <alignment horizontal="center" vertical="center" wrapText="1"/>
    </xf>
    <xf numFmtId="164" fontId="66" fillId="15" borderId="0" xfId="3" applyNumberFormat="1" applyFont="1" applyFill="1" applyBorder="1" applyAlignment="1">
      <alignment horizontal="center" vertical="center" wrapText="1"/>
    </xf>
    <xf numFmtId="0" fontId="10" fillId="0" borderId="0" xfId="2" applyFont="1" applyAlignment="1">
      <alignment vertical="center"/>
    </xf>
    <xf numFmtId="0" fontId="65" fillId="15" borderId="27" xfId="2" applyFont="1" applyFill="1" applyBorder="1" applyAlignment="1">
      <alignment horizontal="left" vertical="center" wrapText="1" indent="1"/>
    </xf>
    <xf numFmtId="0" fontId="65" fillId="15" borderId="28" xfId="2" applyFont="1" applyFill="1" applyBorder="1" applyAlignment="1">
      <alignment horizontal="center" vertical="center" wrapText="1"/>
    </xf>
    <xf numFmtId="0" fontId="53" fillId="17" borderId="25" xfId="2" applyFont="1" applyFill="1" applyBorder="1" applyAlignment="1">
      <alignment horizontal="center" vertical="center"/>
    </xf>
    <xf numFmtId="0" fontId="58" fillId="15" borderId="29" xfId="2" applyFont="1" applyFill="1" applyBorder="1" applyAlignment="1">
      <alignment horizontal="right" vertical="center" wrapText="1" indent="1"/>
    </xf>
    <xf numFmtId="0" fontId="63" fillId="15" borderId="29" xfId="2" applyFont="1" applyFill="1" applyBorder="1" applyAlignment="1">
      <alignment horizontal="center" vertical="center" wrapText="1"/>
    </xf>
    <xf numFmtId="0" fontId="58" fillId="15" borderId="0" xfId="2" applyFont="1" applyFill="1" applyBorder="1" applyAlignment="1">
      <alignment horizontal="right" vertical="center" wrapText="1" indent="1"/>
    </xf>
    <xf numFmtId="0" fontId="63" fillId="15" borderId="0" xfId="2" applyFont="1" applyFill="1" applyBorder="1" applyAlignment="1">
      <alignment horizontal="center" vertical="center" wrapText="1"/>
    </xf>
    <xf numFmtId="0" fontId="63" fillId="15" borderId="0" xfId="2" applyFont="1" applyFill="1" applyAlignment="1">
      <alignment horizontal="center" vertical="center" wrapText="1"/>
    </xf>
    <xf numFmtId="0" fontId="67" fillId="15" borderId="0" xfId="2" applyFont="1" applyFill="1" applyBorder="1" applyAlignment="1">
      <alignment horizontal="left" vertical="top" wrapText="1"/>
    </xf>
    <xf numFmtId="0" fontId="68" fillId="15" borderId="0" xfId="2" applyFont="1" applyFill="1" applyBorder="1" applyAlignment="1">
      <alignment horizontal="center" vertical="center" wrapText="1"/>
    </xf>
    <xf numFmtId="0" fontId="21" fillId="0" borderId="0" xfId="2" applyFont="1" applyAlignment="1">
      <alignment vertical="center"/>
    </xf>
    <xf numFmtId="0" fontId="63" fillId="15" borderId="0" xfId="2" applyFont="1" applyFill="1" applyBorder="1" applyAlignment="1">
      <alignment horizontal="left" vertical="center" wrapText="1"/>
    </xf>
    <xf numFmtId="0" fontId="69" fillId="15" borderId="44" xfId="2" applyFont="1" applyFill="1" applyBorder="1" applyAlignment="1">
      <alignment horizontal="center" vertical="center"/>
    </xf>
    <xf numFmtId="0" fontId="69" fillId="15" borderId="45" xfId="2" applyFont="1" applyFill="1" applyBorder="1" applyAlignment="1">
      <alignment horizontal="left" vertical="center" wrapText="1"/>
    </xf>
    <xf numFmtId="0" fontId="69" fillId="15" borderId="46" xfId="2" applyFont="1" applyFill="1" applyBorder="1" applyAlignment="1">
      <alignment horizontal="center" vertical="center" wrapText="1"/>
    </xf>
    <xf numFmtId="0" fontId="21" fillId="15" borderId="0" xfId="2" applyFont="1" applyFill="1" applyAlignment="1">
      <alignment horizontal="center" vertical="center" wrapText="1"/>
    </xf>
    <xf numFmtId="0" fontId="10" fillId="0" borderId="0" xfId="2" applyFont="1"/>
    <xf numFmtId="0" fontId="50" fillId="15" borderId="56" xfId="2" applyFont="1" applyFill="1" applyBorder="1" applyAlignment="1">
      <alignment horizontal="left" vertical="center" wrapText="1" indent="1"/>
    </xf>
    <xf numFmtId="0" fontId="50" fillId="15" borderId="56" xfId="2" applyFont="1" applyFill="1" applyBorder="1" applyAlignment="1">
      <alignment horizontal="center" vertical="center" wrapText="1"/>
    </xf>
    <xf numFmtId="9" fontId="46" fillId="15" borderId="55" xfId="3" applyNumberFormat="1" applyFont="1" applyFill="1" applyBorder="1" applyAlignment="1">
      <alignment horizontal="center" vertical="center" wrapText="1"/>
    </xf>
    <xf numFmtId="0" fontId="50" fillId="15" borderId="57" xfId="2" applyFont="1" applyFill="1" applyBorder="1" applyAlignment="1">
      <alignment horizontal="left" vertical="center" wrapText="1" indent="1"/>
    </xf>
    <xf numFmtId="0" fontId="50" fillId="15" borderId="57" xfId="2" applyFont="1" applyFill="1" applyBorder="1" applyAlignment="1">
      <alignment horizontal="center" vertical="center" wrapText="1"/>
    </xf>
    <xf numFmtId="9" fontId="46" fillId="15" borderId="57" xfId="3" applyNumberFormat="1" applyFont="1" applyFill="1" applyBorder="1" applyAlignment="1">
      <alignment horizontal="center" vertical="center" wrapText="1"/>
    </xf>
    <xf numFmtId="0" fontId="50" fillId="15" borderId="59" xfId="2" applyFont="1" applyFill="1" applyBorder="1" applyAlignment="1">
      <alignment horizontal="left" vertical="center" wrapText="1" indent="1"/>
    </xf>
    <xf numFmtId="0" fontId="50" fillId="15" borderId="59" xfId="2" applyFont="1" applyFill="1" applyBorder="1" applyAlignment="1">
      <alignment horizontal="center" vertical="center" wrapText="1"/>
    </xf>
    <xf numFmtId="9" fontId="46" fillId="15" borderId="58" xfId="3" applyNumberFormat="1" applyFont="1" applyFill="1" applyBorder="1" applyAlignment="1">
      <alignment horizontal="center" vertical="center" wrapText="1"/>
    </xf>
    <xf numFmtId="0" fontId="27" fillId="0" borderId="0" xfId="2" applyFont="1" applyFill="1" applyAlignment="1">
      <alignment vertical="center"/>
    </xf>
    <xf numFmtId="0" fontId="4" fillId="0" borderId="0" xfId="2" applyFill="1"/>
    <xf numFmtId="0" fontId="4" fillId="0" borderId="0" xfId="2" applyFill="1" applyAlignment="1">
      <alignment vertical="center"/>
    </xf>
    <xf numFmtId="0" fontId="38" fillId="0" borderId="0" xfId="2" applyFont="1" applyFill="1" applyAlignment="1">
      <alignment vertical="center"/>
    </xf>
    <xf numFmtId="0" fontId="28" fillId="0" borderId="0" xfId="2" applyFont="1" applyFill="1" applyAlignment="1">
      <alignment vertical="center"/>
    </xf>
    <xf numFmtId="0" fontId="4" fillId="0" borderId="0" xfId="2" applyFont="1" applyFill="1" applyAlignment="1">
      <alignment vertical="center"/>
    </xf>
    <xf numFmtId="0" fontId="28" fillId="0" borderId="0" xfId="2" applyFont="1" applyFill="1"/>
    <xf numFmtId="0" fontId="43" fillId="0" borderId="0" xfId="2" applyFont="1" applyFill="1"/>
    <xf numFmtId="0" fontId="5" fillId="7" borderId="0" xfId="2" applyFont="1" applyFill="1" applyAlignment="1">
      <alignment horizontal="left" vertical="center"/>
    </xf>
    <xf numFmtId="0" fontId="71" fillId="7" borderId="0" xfId="2" applyFont="1" applyFill="1" applyAlignment="1">
      <alignment horizontal="left" vertical="center"/>
    </xf>
    <xf numFmtId="0" fontId="5" fillId="7" borderId="0" xfId="2" applyFont="1" applyFill="1" applyAlignment="1">
      <alignment vertical="center" wrapText="1"/>
    </xf>
    <xf numFmtId="0" fontId="7" fillId="6" borderId="0" xfId="2" applyFont="1" applyFill="1" applyAlignment="1">
      <alignment horizontal="left" vertical="center"/>
    </xf>
    <xf numFmtId="0" fontId="6" fillId="6" borderId="0" xfId="2" applyFont="1" applyFill="1" applyAlignment="1">
      <alignment vertical="center" wrapText="1"/>
    </xf>
    <xf numFmtId="0" fontId="8" fillId="15" borderId="0" xfId="2" applyFont="1" applyFill="1" applyBorder="1" applyAlignment="1">
      <alignment horizontal="center" vertical="center" wrapText="1"/>
    </xf>
    <xf numFmtId="0" fontId="8" fillId="0" borderId="0" xfId="2" applyFont="1" applyFill="1" applyAlignment="1">
      <alignment vertical="center"/>
    </xf>
    <xf numFmtId="0" fontId="72" fillId="15" borderId="0" xfId="2" applyFont="1" applyFill="1" applyBorder="1" applyAlignment="1">
      <alignment horizontal="center" vertical="center" wrapText="1"/>
    </xf>
    <xf numFmtId="0" fontId="61" fillId="0" borderId="0" xfId="2" applyFont="1" applyFill="1" applyBorder="1" applyAlignment="1">
      <alignment vertical="center" wrapText="1"/>
    </xf>
    <xf numFmtId="0" fontId="61" fillId="0" borderId="0" xfId="2" applyFont="1"/>
    <xf numFmtId="0" fontId="61" fillId="0" borderId="0" xfId="2" applyFont="1" applyAlignment="1">
      <alignment horizontal="left" vertical="center"/>
    </xf>
    <xf numFmtId="0" fontId="76" fillId="0" borderId="0" xfId="2" applyFont="1" applyAlignment="1">
      <alignment horizontal="left" vertical="center"/>
    </xf>
    <xf numFmtId="0" fontId="61" fillId="0" borderId="0" xfId="2" applyFont="1" applyAlignment="1">
      <alignment vertical="center" wrapText="1"/>
    </xf>
    <xf numFmtId="0" fontId="61" fillId="0" borderId="0" xfId="2" applyFont="1" applyAlignment="1">
      <alignment horizontal="left" wrapText="1"/>
    </xf>
    <xf numFmtId="0" fontId="61" fillId="0" borderId="18" xfId="2" applyFont="1" applyBorder="1" applyAlignment="1">
      <alignment horizontal="center" vertical="center"/>
    </xf>
    <xf numFmtId="0" fontId="61" fillId="2" borderId="0" xfId="2" applyFont="1" applyFill="1" applyAlignment="1">
      <alignment horizontal="left" vertical="center"/>
    </xf>
    <xf numFmtId="0" fontId="76" fillId="2" borderId="0" xfId="2" applyFont="1" applyFill="1" applyAlignment="1">
      <alignment horizontal="left" vertical="center"/>
    </xf>
    <xf numFmtId="0" fontId="61" fillId="2" borderId="0" xfId="2" applyFont="1" applyFill="1" applyAlignment="1">
      <alignment vertical="center" wrapText="1"/>
    </xf>
    <xf numFmtId="0" fontId="61" fillId="2" borderId="0" xfId="2" applyFont="1" applyFill="1" applyBorder="1" applyAlignment="1">
      <alignment vertical="center" wrapText="1"/>
    </xf>
    <xf numFmtId="0" fontId="61" fillId="2" borderId="18" xfId="2" applyFont="1" applyFill="1" applyBorder="1" applyAlignment="1">
      <alignment horizontal="center" vertical="center"/>
    </xf>
    <xf numFmtId="0" fontId="61" fillId="2" borderId="0" xfId="2" applyFont="1" applyFill="1" applyAlignment="1">
      <alignment horizontal="left" wrapText="1"/>
    </xf>
    <xf numFmtId="0" fontId="61" fillId="2" borderId="0" xfId="2" applyFont="1" applyFill="1"/>
    <xf numFmtId="0" fontId="8" fillId="2" borderId="0" xfId="2" applyFont="1" applyFill="1" applyBorder="1" applyAlignment="1">
      <alignment horizontal="center" vertical="center" wrapText="1"/>
    </xf>
    <xf numFmtId="0" fontId="73" fillId="2" borderId="0" xfId="2" applyFont="1" applyFill="1" applyBorder="1" applyAlignment="1">
      <alignment horizontal="left" vertical="center"/>
    </xf>
    <xf numFmtId="0" fontId="69" fillId="2" borderId="65" xfId="2" applyFont="1" applyFill="1" applyBorder="1" applyAlignment="1">
      <alignment horizontal="center" vertical="center"/>
    </xf>
    <xf numFmtId="0" fontId="69" fillId="2" borderId="18" xfId="2" applyFont="1" applyFill="1" applyBorder="1" applyAlignment="1">
      <alignment horizontal="center" vertical="center"/>
    </xf>
    <xf numFmtId="0" fontId="69" fillId="2" borderId="71" xfId="2" applyFont="1" applyFill="1" applyBorder="1" applyAlignment="1">
      <alignment horizontal="center" vertical="center"/>
    </xf>
    <xf numFmtId="0" fontId="69" fillId="2" borderId="75" xfId="2" applyFont="1" applyFill="1" applyBorder="1" applyAlignment="1">
      <alignment horizontal="center" vertical="center"/>
    </xf>
    <xf numFmtId="0" fontId="69" fillId="2" borderId="78" xfId="2" applyFont="1" applyFill="1" applyBorder="1" applyAlignment="1">
      <alignment horizontal="center" vertical="center"/>
    </xf>
    <xf numFmtId="49" fontId="78" fillId="2" borderId="0" xfId="2" applyNumberFormat="1" applyFont="1" applyFill="1" applyBorder="1" applyAlignment="1">
      <alignment horizontal="center" vertical="center" wrapText="1"/>
    </xf>
    <xf numFmtId="0" fontId="69" fillId="2" borderId="68" xfId="2" applyFont="1" applyFill="1" applyBorder="1" applyAlignment="1">
      <alignment horizontal="center" vertical="center"/>
    </xf>
    <xf numFmtId="0" fontId="69" fillId="2" borderId="61" xfId="2" applyFont="1" applyFill="1" applyBorder="1" applyAlignment="1">
      <alignment horizontal="center" vertical="center"/>
    </xf>
    <xf numFmtId="0" fontId="69" fillId="2" borderId="0" xfId="2" applyFont="1" applyFill="1" applyAlignment="1">
      <alignment horizontal="center" vertical="center"/>
    </xf>
    <xf numFmtId="0" fontId="69" fillId="2" borderId="79" xfId="2" applyFont="1" applyFill="1" applyBorder="1" applyAlignment="1">
      <alignment horizontal="center" vertical="center"/>
    </xf>
    <xf numFmtId="0" fontId="69" fillId="2" borderId="81" xfId="2" applyFont="1" applyFill="1" applyBorder="1" applyAlignment="1">
      <alignment horizontal="center" vertical="center"/>
    </xf>
    <xf numFmtId="0" fontId="53" fillId="7" borderId="30" xfId="2" applyNumberFormat="1" applyFont="1" applyFill="1" applyBorder="1" applyAlignment="1">
      <alignment horizontal="center" vertical="center"/>
    </xf>
    <xf numFmtId="0" fontId="53" fillId="16" borderId="30" xfId="2" applyNumberFormat="1" applyFont="1" applyFill="1" applyBorder="1" applyAlignment="1">
      <alignment horizontal="center" vertical="center"/>
    </xf>
    <xf numFmtId="0" fontId="53" fillId="11" borderId="30" xfId="2" applyNumberFormat="1" applyFont="1" applyFill="1" applyBorder="1" applyAlignment="1">
      <alignment horizontal="center" vertical="center"/>
    </xf>
    <xf numFmtId="0" fontId="77" fillId="12" borderId="30" xfId="2" applyNumberFormat="1" applyFont="1" applyFill="1" applyBorder="1" applyAlignment="1">
      <alignment horizontal="center" vertical="center"/>
    </xf>
    <xf numFmtId="0" fontId="53" fillId="13" borderId="30" xfId="2" applyNumberFormat="1" applyFont="1" applyFill="1" applyBorder="1" applyAlignment="1">
      <alignment horizontal="center" vertical="center"/>
    </xf>
    <xf numFmtId="0" fontId="63" fillId="14" borderId="30" xfId="2" applyFont="1" applyFill="1" applyBorder="1" applyAlignment="1">
      <alignment horizontal="center" vertical="center"/>
    </xf>
    <xf numFmtId="0" fontId="53" fillId="17" borderId="30" xfId="2" applyFont="1" applyFill="1" applyBorder="1" applyAlignment="1">
      <alignment horizontal="center" vertical="center"/>
    </xf>
    <xf numFmtId="0" fontId="53" fillId="10" borderId="30" xfId="2" applyNumberFormat="1" applyFont="1" applyFill="1" applyBorder="1" applyAlignment="1">
      <alignment horizontal="center" vertical="center"/>
    </xf>
    <xf numFmtId="0" fontId="75" fillId="2" borderId="19" xfId="2" applyNumberFormat="1" applyFont="1" applyFill="1" applyBorder="1" applyAlignment="1">
      <alignment horizontal="left" vertical="center" wrapText="1" indent="1"/>
    </xf>
    <xf numFmtId="0" fontId="75" fillId="2" borderId="63" xfId="2" applyNumberFormat="1" applyFont="1" applyFill="1" applyBorder="1" applyAlignment="1">
      <alignment horizontal="left" vertical="center" wrapText="1" indent="1"/>
    </xf>
    <xf numFmtId="0" fontId="75" fillId="2" borderId="67" xfId="2" applyNumberFormat="1" applyFont="1" applyFill="1" applyBorder="1" applyAlignment="1">
      <alignment horizontal="left" vertical="center" wrapText="1" indent="1"/>
    </xf>
    <xf numFmtId="0" fontId="75" fillId="2" borderId="87" xfId="2" applyNumberFormat="1" applyFont="1" applyFill="1" applyBorder="1" applyAlignment="1">
      <alignment horizontal="left" vertical="center" wrapText="1" indent="1"/>
    </xf>
    <xf numFmtId="0" fontId="75" fillId="2" borderId="73" xfId="2" applyNumberFormat="1" applyFont="1" applyFill="1" applyBorder="1" applyAlignment="1">
      <alignment horizontal="left" vertical="center" wrapText="1" indent="1"/>
    </xf>
    <xf numFmtId="0" fontId="75" fillId="2" borderId="77" xfId="2" applyNumberFormat="1" applyFont="1" applyFill="1" applyBorder="1" applyAlignment="1">
      <alignment horizontal="left" vertical="center" wrapText="1" indent="1"/>
    </xf>
    <xf numFmtId="0" fontId="75" fillId="2" borderId="82" xfId="2" applyNumberFormat="1" applyFont="1" applyFill="1" applyBorder="1" applyAlignment="1">
      <alignment horizontal="left" vertical="center" wrapText="1" indent="1"/>
    </xf>
    <xf numFmtId="0" fontId="19" fillId="2" borderId="0" xfId="2" applyFont="1" applyFill="1" applyAlignment="1">
      <alignment horizontal="left" vertical="center" wrapText="1" indent="1"/>
    </xf>
    <xf numFmtId="0" fontId="19" fillId="2" borderId="83" xfId="2" applyFont="1" applyFill="1" applyBorder="1" applyAlignment="1">
      <alignment horizontal="left" vertical="center" wrapText="1" indent="1"/>
    </xf>
    <xf numFmtId="0" fontId="8" fillId="0" borderId="0" xfId="0" applyFont="1" applyFill="1" applyAlignment="1">
      <alignment horizontal="left" vertical="center" wrapText="1" indent="1"/>
    </xf>
    <xf numFmtId="0" fontId="74" fillId="2" borderId="18" xfId="2" applyNumberFormat="1" applyFont="1" applyFill="1" applyBorder="1" applyAlignment="1">
      <alignment horizontal="left" vertical="center" wrapText="1" indent="1"/>
    </xf>
    <xf numFmtId="0" fontId="74" fillId="2" borderId="62" xfId="2" applyNumberFormat="1" applyFont="1" applyFill="1" applyBorder="1" applyAlignment="1">
      <alignment horizontal="left" vertical="center" wrapText="1" indent="1"/>
    </xf>
    <xf numFmtId="0" fontId="74" fillId="2" borderId="66" xfId="2" applyNumberFormat="1" applyFont="1" applyFill="1" applyBorder="1" applyAlignment="1">
      <alignment horizontal="left" vertical="center" wrapText="1" indent="1"/>
    </xf>
    <xf numFmtId="0" fontId="74" fillId="2" borderId="69" xfId="2" applyNumberFormat="1" applyFont="1" applyFill="1" applyBorder="1" applyAlignment="1">
      <alignment horizontal="left" vertical="center" wrapText="1" indent="1"/>
    </xf>
    <xf numFmtId="0" fontId="74" fillId="2" borderId="72" xfId="2" applyNumberFormat="1" applyFont="1" applyFill="1" applyBorder="1" applyAlignment="1">
      <alignment horizontal="left" vertical="center" wrapText="1" indent="1"/>
    </xf>
    <xf numFmtId="0" fontId="74" fillId="2" borderId="76" xfId="2" applyNumberFormat="1" applyFont="1" applyFill="1" applyBorder="1" applyAlignment="1">
      <alignment horizontal="left" vertical="center" wrapText="1" indent="1"/>
    </xf>
    <xf numFmtId="0" fontId="74" fillId="2" borderId="78" xfId="2" applyNumberFormat="1" applyFont="1" applyFill="1" applyBorder="1" applyAlignment="1">
      <alignment horizontal="left" vertical="center" wrapText="1" indent="1"/>
    </xf>
    <xf numFmtId="0" fontId="79" fillId="2" borderId="0" xfId="2" applyFont="1" applyFill="1" applyAlignment="1">
      <alignment horizontal="left" vertical="center" wrapText="1" indent="1"/>
    </xf>
    <xf numFmtId="0" fontId="79" fillId="2" borderId="79" xfId="2" applyFont="1" applyFill="1" applyBorder="1" applyAlignment="1">
      <alignment horizontal="left" vertical="center" wrapText="1" indent="1"/>
    </xf>
    <xf numFmtId="0" fontId="79" fillId="2" borderId="81" xfId="2" applyFont="1" applyFill="1" applyBorder="1" applyAlignment="1">
      <alignment horizontal="left" vertical="center" wrapText="1" indent="1"/>
    </xf>
    <xf numFmtId="0" fontId="19" fillId="2" borderId="80" xfId="2" applyFont="1" applyFill="1" applyBorder="1" applyAlignment="1">
      <alignment horizontal="left" vertical="center" wrapText="1" indent="1"/>
    </xf>
    <xf numFmtId="0" fontId="75" fillId="2" borderId="64" xfId="2" applyNumberFormat="1" applyFont="1" applyFill="1" applyBorder="1" applyAlignment="1">
      <alignment horizontal="left" vertical="center" wrapText="1" indent="1"/>
    </xf>
    <xf numFmtId="0" fontId="75" fillId="2" borderId="17" xfId="2" applyNumberFormat="1" applyFont="1" applyFill="1" applyBorder="1" applyAlignment="1">
      <alignment horizontal="left" vertical="center" wrapText="1" indent="1"/>
    </xf>
    <xf numFmtId="0" fontId="75" fillId="2" borderId="68" xfId="2" applyNumberFormat="1" applyFont="1" applyFill="1" applyBorder="1" applyAlignment="1">
      <alignment horizontal="left" vertical="center" wrapText="1" indent="1"/>
    </xf>
    <xf numFmtId="0" fontId="75" fillId="2" borderId="70" xfId="2" applyNumberFormat="1" applyFont="1" applyFill="1" applyBorder="1" applyAlignment="1">
      <alignment horizontal="left" vertical="center" wrapText="1" indent="1"/>
    </xf>
    <xf numFmtId="0" fontId="75" fillId="2" borderId="74" xfId="2" applyNumberFormat="1" applyFont="1" applyFill="1" applyBorder="1" applyAlignment="1">
      <alignment horizontal="left" vertical="center" wrapText="1" indent="1"/>
    </xf>
    <xf numFmtId="0" fontId="75" fillId="2" borderId="84" xfId="2" applyNumberFormat="1" applyFont="1" applyFill="1" applyBorder="1" applyAlignment="1">
      <alignment horizontal="left" vertical="center" wrapText="1" indent="1"/>
    </xf>
    <xf numFmtId="0" fontId="19" fillId="2" borderId="85" xfId="2" applyFont="1" applyFill="1" applyBorder="1" applyAlignment="1">
      <alignment horizontal="left" vertical="center" wrapText="1" indent="1"/>
    </xf>
    <xf numFmtId="0" fontId="19" fillId="2" borderId="86" xfId="2" applyFont="1" applyFill="1" applyBorder="1" applyAlignment="1">
      <alignment horizontal="left" vertical="center" wrapText="1" indent="1"/>
    </xf>
    <xf numFmtId="0" fontId="75" fillId="2" borderId="60" xfId="2" applyNumberFormat="1" applyFont="1" applyFill="1" applyBorder="1" applyAlignment="1">
      <alignment horizontal="left" vertical="center" wrapText="1" indent="1"/>
    </xf>
    <xf numFmtId="0" fontId="7" fillId="6" borderId="0" xfId="0" applyFont="1" applyFill="1" applyAlignment="1">
      <alignment horizontal="center" vertical="center"/>
    </xf>
    <xf numFmtId="0" fontId="81" fillId="2" borderId="0" xfId="0" applyFont="1" applyFill="1" applyAlignment="1">
      <alignment vertical="center" wrapText="1"/>
    </xf>
    <xf numFmtId="49" fontId="78" fillId="2" borderId="88" xfId="2" applyNumberFormat="1" applyFont="1" applyFill="1" applyBorder="1" applyAlignment="1">
      <alignment horizontal="left" vertical="center" wrapText="1" indent="1"/>
    </xf>
    <xf numFmtId="0" fontId="80" fillId="2" borderId="18" xfId="2" applyFont="1" applyFill="1" applyBorder="1" applyAlignment="1">
      <alignment horizontal="left" vertical="center" indent="1"/>
    </xf>
    <xf numFmtId="0" fontId="80" fillId="2" borderId="62" xfId="2" applyFont="1" applyFill="1" applyBorder="1" applyAlignment="1">
      <alignment horizontal="left" vertical="center" indent="1"/>
    </xf>
    <xf numFmtId="0" fontId="80" fillId="2" borderId="66" xfId="2" applyFont="1" applyFill="1" applyBorder="1" applyAlignment="1">
      <alignment horizontal="left" vertical="center" indent="1"/>
    </xf>
    <xf numFmtId="0" fontId="80" fillId="2" borderId="69" xfId="2" applyFont="1" applyFill="1" applyBorder="1" applyAlignment="1">
      <alignment horizontal="left" vertical="center" indent="1"/>
    </xf>
    <xf numFmtId="0" fontId="80" fillId="2" borderId="72" xfId="2" applyFont="1" applyFill="1" applyBorder="1" applyAlignment="1">
      <alignment horizontal="left" vertical="center" indent="1"/>
    </xf>
    <xf numFmtId="0" fontId="80" fillId="2" borderId="76" xfId="2" applyFont="1" applyFill="1" applyBorder="1" applyAlignment="1">
      <alignment horizontal="left" vertical="center" indent="1"/>
    </xf>
    <xf numFmtId="0" fontId="80" fillId="2" borderId="78" xfId="2" applyFont="1" applyFill="1" applyBorder="1" applyAlignment="1">
      <alignment horizontal="left" vertical="center" indent="1"/>
    </xf>
    <xf numFmtId="0" fontId="80" fillId="2" borderId="0" xfId="2" applyFont="1" applyFill="1" applyAlignment="1">
      <alignment horizontal="left" vertical="center" indent="1"/>
    </xf>
    <xf numFmtId="0" fontId="80" fillId="2" borderId="79" xfId="2" applyFont="1" applyFill="1" applyBorder="1" applyAlignment="1">
      <alignment horizontal="left" vertical="center" indent="1"/>
    </xf>
    <xf numFmtId="0" fontId="80" fillId="2" borderId="81" xfId="2" applyFont="1" applyFill="1" applyBorder="1" applyAlignment="1">
      <alignment horizontal="left" vertical="center" indent="1"/>
    </xf>
    <xf numFmtId="0" fontId="69" fillId="2" borderId="17" xfId="2" applyFont="1" applyFill="1" applyBorder="1" applyAlignment="1">
      <alignment horizontal="center" vertical="center"/>
    </xf>
    <xf numFmtId="0" fontId="75" fillId="2" borderId="0" xfId="2" applyNumberFormat="1" applyFont="1" applyFill="1" applyBorder="1" applyAlignment="1">
      <alignment horizontal="left" vertical="center" wrapText="1" indent="1"/>
    </xf>
    <xf numFmtId="0" fontId="83" fillId="0" borderId="89" xfId="0" applyFont="1" applyFill="1" applyBorder="1" applyAlignment="1">
      <alignment horizontal="center" vertical="center"/>
    </xf>
    <xf numFmtId="0" fontId="9" fillId="2" borderId="0" xfId="0" applyFont="1" applyFill="1" applyAlignment="1">
      <alignment horizontal="center" vertical="center" wrapText="1"/>
    </xf>
    <xf numFmtId="0" fontId="8" fillId="0" borderId="0" xfId="0" applyFont="1" applyFill="1" applyBorder="1" applyAlignment="1">
      <alignment vertical="center" wrapText="1"/>
    </xf>
    <xf numFmtId="0" fontId="30" fillId="7" borderId="0" xfId="4" applyFont="1" applyFill="1" applyAlignment="1">
      <alignment horizontal="left" vertical="center"/>
    </xf>
    <xf numFmtId="0" fontId="31" fillId="7" borderId="0" xfId="4" applyFont="1" applyFill="1" applyAlignment="1">
      <alignment horizontal="left" vertical="center"/>
    </xf>
    <xf numFmtId="0" fontId="30" fillId="7" borderId="0" xfId="4" applyFont="1" applyFill="1" applyAlignment="1">
      <alignment vertical="center" wrapText="1"/>
    </xf>
    <xf numFmtId="0" fontId="29" fillId="0" borderId="0" xfId="4" applyFont="1" applyFill="1" applyAlignment="1">
      <alignment vertical="center" wrapText="1"/>
    </xf>
    <xf numFmtId="0" fontId="30" fillId="0" borderId="0" xfId="4" applyFont="1" applyFill="1" applyAlignment="1">
      <alignment vertical="center" wrapText="1"/>
    </xf>
    <xf numFmtId="0" fontId="30" fillId="0" borderId="0" xfId="4" applyFont="1" applyFill="1" applyAlignment="1">
      <alignment horizontal="center" vertical="center" wrapText="1"/>
    </xf>
    <xf numFmtId="0" fontId="32" fillId="6" borderId="0" xfId="4" applyFont="1" applyFill="1" applyAlignment="1">
      <alignment horizontal="left" vertical="center"/>
    </xf>
    <xf numFmtId="0" fontId="29" fillId="6" borderId="0" xfId="4" applyFont="1" applyFill="1" applyAlignment="1">
      <alignment vertical="center" wrapText="1"/>
    </xf>
    <xf numFmtId="0" fontId="29" fillId="0" borderId="0" xfId="4" applyFont="1" applyFill="1" applyAlignment="1">
      <alignment horizontal="center" vertical="center" wrapText="1"/>
    </xf>
    <xf numFmtId="0" fontId="87" fillId="2" borderId="0" xfId="0" applyFont="1" applyFill="1" applyAlignment="1">
      <alignment vertical="center" wrapText="1"/>
    </xf>
    <xf numFmtId="0" fontId="88" fillId="2" borderId="0" xfId="0" applyFont="1" applyFill="1" applyAlignment="1">
      <alignment vertical="center"/>
    </xf>
    <xf numFmtId="0" fontId="27" fillId="15" borderId="0" xfId="4" applyFont="1" applyFill="1" applyBorder="1" applyAlignment="1">
      <alignment horizontal="center" vertical="center" wrapText="1"/>
    </xf>
    <xf numFmtId="0" fontId="27" fillId="0" borderId="0" xfId="4" applyFont="1" applyFill="1" applyAlignment="1">
      <alignment vertical="center"/>
    </xf>
    <xf numFmtId="0" fontId="89" fillId="15" borderId="0" xfId="4" applyFont="1" applyFill="1" applyBorder="1" applyAlignment="1">
      <alignment horizontal="center" vertical="center" wrapText="1"/>
    </xf>
    <xf numFmtId="0" fontId="90" fillId="2" borderId="0" xfId="0" applyFont="1" applyFill="1" applyAlignment="1">
      <alignment horizontal="left" vertical="center"/>
    </xf>
    <xf numFmtId="0" fontId="91" fillId="15" borderId="0" xfId="4" applyFont="1" applyFill="1" applyBorder="1" applyAlignment="1">
      <alignment horizontal="center" vertical="center" wrapText="1"/>
    </xf>
    <xf numFmtId="0" fontId="89" fillId="0" borderId="0" xfId="4" quotePrefix="1" applyFont="1" applyFill="1" applyAlignment="1">
      <alignment vertical="center" wrapText="1"/>
    </xf>
    <xf numFmtId="0" fontId="89" fillId="0" borderId="0" xfId="4" quotePrefix="1" applyFont="1" applyFill="1" applyAlignment="1">
      <alignment vertical="center"/>
    </xf>
    <xf numFmtId="0" fontId="92" fillId="2" borderId="0" xfId="4" applyFont="1" applyFill="1" applyBorder="1" applyAlignment="1">
      <alignment horizontal="left" vertical="center"/>
    </xf>
    <xf numFmtId="0" fontId="89" fillId="2" borderId="0" xfId="4" applyFont="1" applyFill="1" applyBorder="1" applyAlignment="1">
      <alignment horizontal="center" vertical="center" wrapText="1"/>
    </xf>
    <xf numFmtId="0" fontId="93" fillId="2" borderId="0" xfId="4" applyFont="1" applyFill="1" applyBorder="1" applyAlignment="1">
      <alignment vertical="center" wrapText="1"/>
    </xf>
    <xf numFmtId="0" fontId="28" fillId="2" borderId="0" xfId="0" applyFont="1" applyFill="1" applyAlignment="1">
      <alignment vertical="center"/>
    </xf>
    <xf numFmtId="0" fontId="94" fillId="18" borderId="90" xfId="0" applyFont="1" applyFill="1" applyBorder="1" applyAlignment="1">
      <alignment horizontal="center" vertical="center" wrapText="1"/>
    </xf>
    <xf numFmtId="0" fontId="94" fillId="18" borderId="91" xfId="0" applyFont="1" applyFill="1" applyBorder="1" applyAlignment="1">
      <alignment horizontal="center" vertical="center" wrapText="1"/>
    </xf>
    <xf numFmtId="0" fontId="94" fillId="18" borderId="92" xfId="0" applyFont="1" applyFill="1" applyBorder="1" applyAlignment="1">
      <alignment horizontal="center" vertical="center" wrapText="1"/>
    </xf>
    <xf numFmtId="0" fontId="28" fillId="0" borderId="0" xfId="0" applyFont="1" applyFill="1" applyAlignment="1">
      <alignment vertical="center"/>
    </xf>
    <xf numFmtId="0" fontId="0" fillId="2" borderId="0" xfId="0" applyFill="1" applyAlignment="1">
      <alignment horizontal="center" vertical="center" wrapText="1"/>
    </xf>
    <xf numFmtId="0" fontId="0" fillId="2" borderId="0" xfId="0" applyFill="1" applyAlignment="1">
      <alignment vertical="center"/>
    </xf>
    <xf numFmtId="0" fontId="0" fillId="0" borderId="0" xfId="0" applyFill="1" applyAlignment="1">
      <alignment vertical="center" wrapText="1"/>
    </xf>
    <xf numFmtId="0" fontId="28" fillId="2" borderId="0" xfId="0" applyFont="1" applyFill="1" applyBorder="1" applyAlignment="1">
      <alignment vertical="center" wrapText="1"/>
    </xf>
    <xf numFmtId="0" fontId="0" fillId="2" borderId="0" xfId="0" applyFont="1" applyFill="1" applyBorder="1" applyAlignment="1">
      <alignment horizontal="left" vertical="center" wrapText="1"/>
    </xf>
    <xf numFmtId="0" fontId="0" fillId="2" borderId="0" xfId="0" applyFill="1" applyBorder="1" applyAlignment="1">
      <alignment vertical="center" wrapText="1"/>
    </xf>
    <xf numFmtId="0" fontId="0" fillId="0" borderId="0" xfId="0" applyFill="1" applyAlignment="1">
      <alignment vertical="center"/>
    </xf>
    <xf numFmtId="0" fontId="28" fillId="2" borderId="0" xfId="0" applyFont="1" applyFill="1" applyBorder="1" applyAlignment="1">
      <alignment horizontal="center" vertical="center" wrapText="1"/>
    </xf>
    <xf numFmtId="0" fontId="28" fillId="2" borderId="96" xfId="0" applyFont="1" applyFill="1" applyBorder="1" applyAlignment="1">
      <alignment vertical="center" wrapText="1"/>
    </xf>
    <xf numFmtId="0" fontId="97" fillId="2" borderId="98" xfId="5" applyFill="1" applyBorder="1" applyAlignment="1">
      <alignment vertical="center" wrapText="1"/>
    </xf>
    <xf numFmtId="49" fontId="96" fillId="2" borderId="99" xfId="0" applyNumberFormat="1" applyFont="1" applyFill="1" applyBorder="1" applyAlignment="1">
      <alignment horizontal="left" vertical="center" wrapText="1"/>
    </xf>
    <xf numFmtId="0" fontId="96" fillId="2" borderId="98" xfId="0" applyFont="1" applyFill="1" applyBorder="1" applyAlignment="1">
      <alignment vertical="center" wrapText="1"/>
    </xf>
    <xf numFmtId="0" fontId="28" fillId="2" borderId="96" xfId="0" applyFont="1" applyFill="1" applyBorder="1" applyAlignment="1">
      <alignment horizontal="left" vertical="center" wrapText="1"/>
    </xf>
    <xf numFmtId="0" fontId="96" fillId="2" borderId="97" xfId="0" applyFont="1" applyFill="1" applyBorder="1" applyAlignment="1">
      <alignment horizontal="left" vertical="center" wrapText="1"/>
    </xf>
    <xf numFmtId="0" fontId="28" fillId="2" borderId="103" xfId="0" applyFont="1" applyFill="1" applyBorder="1" applyAlignment="1">
      <alignment vertical="center" wrapText="1"/>
    </xf>
    <xf numFmtId="0" fontId="96" fillId="2" borderId="99" xfId="0" applyFont="1" applyFill="1" applyBorder="1" applyAlignment="1">
      <alignment horizontal="left" vertical="center" wrapText="1"/>
    </xf>
    <xf numFmtId="0" fontId="97" fillId="2" borderId="104" xfId="5" applyFill="1" applyBorder="1" applyAlignment="1">
      <alignment vertical="center" wrapText="1"/>
    </xf>
    <xf numFmtId="0" fontId="0" fillId="2" borderId="97" xfId="0" applyFont="1" applyFill="1" applyBorder="1" applyAlignment="1">
      <alignment horizontal="left" vertical="center" wrapText="1"/>
    </xf>
    <xf numFmtId="0" fontId="28" fillId="2" borderId="111" xfId="0" applyFont="1" applyFill="1" applyBorder="1" applyAlignment="1">
      <alignment vertical="center" wrapText="1"/>
    </xf>
    <xf numFmtId="0" fontId="97" fillId="2" borderId="112" xfId="5" applyFill="1" applyBorder="1" applyAlignment="1">
      <alignment vertical="center" wrapText="1"/>
    </xf>
    <xf numFmtId="0" fontId="97" fillId="2" borderId="0" xfId="5" applyFill="1" applyBorder="1" applyAlignment="1">
      <alignment vertical="center" wrapText="1"/>
    </xf>
    <xf numFmtId="0" fontId="29" fillId="2" borderId="0" xfId="0" quotePrefix="1" applyFont="1" applyFill="1" applyAlignment="1">
      <alignment vertical="center"/>
    </xf>
    <xf numFmtId="0" fontId="0" fillId="2" borderId="0" xfId="0" applyFill="1"/>
    <xf numFmtId="0" fontId="0" fillId="2" borderId="0" xfId="0" applyFill="1" applyAlignment="1">
      <alignment wrapText="1"/>
    </xf>
    <xf numFmtId="0" fontId="0" fillId="0" borderId="0" xfId="0" applyFill="1"/>
    <xf numFmtId="0" fontId="0" fillId="0" borderId="0" xfId="0" applyFill="1" applyAlignment="1">
      <alignment wrapText="1"/>
    </xf>
    <xf numFmtId="0" fontId="6" fillId="6" borderId="0" xfId="0" applyFont="1" applyFill="1" applyAlignment="1">
      <alignment horizontal="left" vertical="center" wrapText="1"/>
    </xf>
    <xf numFmtId="0" fontId="8" fillId="2" borderId="0" xfId="0" applyFont="1" applyFill="1" applyAlignment="1">
      <alignment horizontal="center" wrapText="1"/>
    </xf>
    <xf numFmtId="0" fontId="8" fillId="2" borderId="0" xfId="0" applyFont="1" applyFill="1" applyAlignment="1">
      <alignment horizontal="left"/>
    </xf>
    <xf numFmtId="0" fontId="98" fillId="2" borderId="0" xfId="0" applyFont="1" applyFill="1" applyAlignment="1">
      <alignment horizontal="left"/>
    </xf>
    <xf numFmtId="0" fontId="8" fillId="2" borderId="0" xfId="0" applyFont="1" applyFill="1" applyAlignment="1">
      <alignment wrapText="1"/>
    </xf>
    <xf numFmtId="0" fontId="8" fillId="2" borderId="0" xfId="0" applyFont="1" applyFill="1" applyAlignment="1">
      <alignment horizontal="left" wrapText="1"/>
    </xf>
    <xf numFmtId="0" fontId="99" fillId="2" borderId="0" xfId="0" applyFont="1" applyFill="1" applyAlignment="1">
      <alignment wrapText="1"/>
    </xf>
    <xf numFmtId="0" fontId="8" fillId="0" borderId="0" xfId="0" applyFont="1" applyFill="1" applyAlignment="1">
      <alignment wrapText="1"/>
    </xf>
    <xf numFmtId="0" fontId="26" fillId="2" borderId="0" xfId="0" applyFont="1" applyFill="1" applyAlignment="1">
      <alignment horizontal="left" vertical="center" indent="1"/>
    </xf>
    <xf numFmtId="0" fontId="99" fillId="2" borderId="0" xfId="0" applyFont="1" applyFill="1" applyAlignment="1">
      <alignment horizontal="left" vertical="center" wrapText="1" indent="1"/>
    </xf>
    <xf numFmtId="0" fontId="100" fillId="18" borderId="113" xfId="0" applyFont="1" applyFill="1" applyBorder="1" applyAlignment="1">
      <alignment horizontal="center" vertical="center" wrapText="1"/>
    </xf>
    <xf numFmtId="0" fontId="100" fillId="18" borderId="114" xfId="0" applyFont="1" applyFill="1" applyBorder="1" applyAlignment="1">
      <alignment horizontal="center" vertical="center" wrapText="1"/>
    </xf>
    <xf numFmtId="0" fontId="100" fillId="18" borderId="115" xfId="0" applyFont="1" applyFill="1" applyBorder="1" applyAlignment="1">
      <alignment horizontal="center" vertical="center" wrapText="1"/>
    </xf>
    <xf numFmtId="0" fontId="100" fillId="18" borderId="115" xfId="0" applyFont="1" applyFill="1" applyBorder="1" applyAlignment="1">
      <alignment horizontal="left" vertical="center" wrapText="1" indent="1"/>
    </xf>
    <xf numFmtId="0" fontId="100" fillId="18" borderId="116" xfId="0" applyFont="1" applyFill="1" applyBorder="1" applyAlignment="1">
      <alignment horizontal="left" vertical="center" wrapText="1" indent="1"/>
    </xf>
    <xf numFmtId="0" fontId="102" fillId="0" borderId="119" xfId="0" applyFont="1" applyBorder="1" applyAlignment="1">
      <alignment horizontal="center" vertical="center" wrapText="1"/>
    </xf>
    <xf numFmtId="0" fontId="8" fillId="2" borderId="120" xfId="0" applyFont="1" applyFill="1" applyBorder="1" applyAlignment="1">
      <alignment vertical="center" wrapText="1"/>
    </xf>
    <xf numFmtId="0" fontId="86" fillId="6" borderId="121" xfId="0" applyFont="1" applyFill="1" applyBorder="1" applyAlignment="1">
      <alignment horizontal="center" vertical="center"/>
    </xf>
    <xf numFmtId="0" fontId="103" fillId="0" borderId="122" xfId="0" applyFont="1" applyBorder="1" applyAlignment="1">
      <alignment horizontal="left" vertical="center" wrapText="1" indent="1"/>
    </xf>
    <xf numFmtId="0" fontId="10" fillId="2" borderId="122" xfId="0" applyFont="1" applyFill="1" applyBorder="1" applyAlignment="1">
      <alignment horizontal="center" vertical="center" wrapText="1"/>
    </xf>
    <xf numFmtId="0" fontId="102" fillId="0" borderId="126" xfId="0" applyFont="1" applyBorder="1" applyAlignment="1">
      <alignment horizontal="center" vertical="center" wrapText="1"/>
    </xf>
    <xf numFmtId="0" fontId="8" fillId="2" borderId="127" xfId="0" applyFont="1" applyFill="1" applyBorder="1" applyAlignment="1">
      <alignment vertical="center" wrapText="1"/>
    </xf>
    <xf numFmtId="0" fontId="86" fillId="20" borderId="128" xfId="0" applyFont="1" applyFill="1" applyBorder="1" applyAlignment="1">
      <alignment horizontal="center" vertical="center"/>
    </xf>
    <xf numFmtId="0" fontId="103" fillId="0" borderId="129" xfId="0" applyFont="1" applyBorder="1" applyAlignment="1">
      <alignment horizontal="left" vertical="center" wrapText="1" indent="1"/>
    </xf>
    <xf numFmtId="0" fontId="10" fillId="2" borderId="129" xfId="0" applyFont="1" applyFill="1" applyBorder="1" applyAlignment="1">
      <alignment horizontal="center" vertical="center" wrapText="1"/>
    </xf>
    <xf numFmtId="0" fontId="82" fillId="0" borderId="130" xfId="0" applyFont="1" applyFill="1" applyBorder="1" applyAlignment="1">
      <alignment horizontal="center" vertical="center"/>
    </xf>
    <xf numFmtId="0" fontId="21" fillId="2" borderId="131" xfId="0" applyFont="1" applyFill="1" applyBorder="1" applyAlignment="1">
      <alignment horizontal="left" vertical="center" wrapText="1" indent="1"/>
    </xf>
    <xf numFmtId="0" fontId="102" fillId="0" borderId="132" xfId="0" applyFont="1" applyBorder="1" applyAlignment="1">
      <alignment horizontal="center" vertical="center" wrapText="1"/>
    </xf>
    <xf numFmtId="0" fontId="8" fillId="2" borderId="133" xfId="0" applyFont="1" applyFill="1" applyBorder="1" applyAlignment="1">
      <alignment vertical="center" wrapText="1"/>
    </xf>
    <xf numFmtId="0" fontId="86" fillId="10" borderId="134" xfId="0" applyFont="1" applyFill="1" applyBorder="1" applyAlignment="1">
      <alignment horizontal="center" vertical="center"/>
    </xf>
    <xf numFmtId="0" fontId="103" fillId="0" borderId="112" xfId="0" applyFont="1" applyBorder="1" applyAlignment="1">
      <alignment horizontal="left" vertical="center" wrapText="1" indent="1"/>
    </xf>
    <xf numFmtId="0" fontId="10" fillId="2" borderId="112" xfId="0" applyFont="1" applyFill="1" applyBorder="1" applyAlignment="1">
      <alignment horizontal="center" vertical="center" wrapText="1"/>
    </xf>
    <xf numFmtId="0" fontId="8" fillId="2" borderId="135" xfId="0" applyFont="1" applyFill="1" applyBorder="1" applyAlignment="1">
      <alignment horizontal="left" vertical="center" wrapText="1" indent="1"/>
    </xf>
    <xf numFmtId="0" fontId="102" fillId="0" borderId="138" xfId="0" applyFont="1" applyBorder="1" applyAlignment="1">
      <alignment horizontal="center" vertical="center" wrapText="1"/>
    </xf>
    <xf numFmtId="0" fontId="86" fillId="21" borderId="121" xfId="0" applyFont="1" applyFill="1" applyBorder="1" applyAlignment="1">
      <alignment horizontal="center" vertical="center"/>
    </xf>
    <xf numFmtId="0" fontId="8" fillId="2" borderId="140" xfId="0" applyFont="1" applyFill="1" applyBorder="1" applyAlignment="1">
      <alignment horizontal="left" vertical="center" wrapText="1" indent="1"/>
    </xf>
    <xf numFmtId="0" fontId="83" fillId="0" borderId="136" xfId="0" applyFont="1" applyFill="1" applyBorder="1" applyAlignment="1">
      <alignment horizontal="center" vertical="center"/>
    </xf>
    <xf numFmtId="0" fontId="21" fillId="2" borderId="137" xfId="0" applyFont="1" applyFill="1" applyBorder="1" applyAlignment="1">
      <alignment horizontal="left" vertical="center" wrapText="1" indent="1"/>
    </xf>
    <xf numFmtId="0" fontId="102" fillId="0" borderId="141" xfId="0" applyFont="1" applyBorder="1" applyAlignment="1">
      <alignment horizontal="center" vertical="center" wrapText="1"/>
    </xf>
    <xf numFmtId="0" fontId="86" fillId="21" borderId="143" xfId="0" applyFont="1" applyFill="1" applyBorder="1" applyAlignment="1">
      <alignment horizontal="center" vertical="center"/>
    </xf>
    <xf numFmtId="0" fontId="103" fillId="0" borderId="144" xfId="0" applyFont="1" applyBorder="1" applyAlignment="1">
      <alignment horizontal="left" vertical="center" wrapText="1" indent="1"/>
    </xf>
    <xf numFmtId="0" fontId="10" fillId="2" borderId="144" xfId="0" applyFont="1" applyFill="1" applyBorder="1" applyAlignment="1">
      <alignment horizontal="center" vertical="center" wrapText="1"/>
    </xf>
    <xf numFmtId="0" fontId="83" fillId="0" borderId="146" xfId="0" applyFont="1" applyFill="1" applyBorder="1" applyAlignment="1">
      <alignment horizontal="center" vertical="center"/>
    </xf>
    <xf numFmtId="0" fontId="21" fillId="2" borderId="147" xfId="0" applyFont="1" applyFill="1" applyBorder="1" applyAlignment="1">
      <alignment horizontal="left" vertical="center" wrapText="1" indent="1"/>
    </xf>
    <xf numFmtId="0" fontId="8" fillId="2" borderId="148" xfId="0" applyFont="1" applyFill="1" applyBorder="1" applyAlignment="1">
      <alignment vertical="center" wrapText="1"/>
    </xf>
    <xf numFmtId="0" fontId="86" fillId="22" borderId="143" xfId="0" applyFont="1" applyFill="1" applyBorder="1" applyAlignment="1">
      <alignment horizontal="center" vertical="center"/>
    </xf>
    <xf numFmtId="0" fontId="82" fillId="0" borderId="150" xfId="0" applyFont="1" applyFill="1" applyBorder="1" applyAlignment="1">
      <alignment horizontal="center" vertical="center"/>
    </xf>
    <xf numFmtId="0" fontId="21" fillId="2" borderId="151" xfId="0" applyFont="1" applyFill="1" applyBorder="1" applyAlignment="1">
      <alignment horizontal="left" vertical="center" wrapText="1" indent="1"/>
    </xf>
    <xf numFmtId="0" fontId="102" fillId="0" borderId="152" xfId="0" applyFont="1" applyBorder="1" applyAlignment="1">
      <alignment horizontal="center" vertical="center" wrapText="1"/>
    </xf>
    <xf numFmtId="0" fontId="8" fillId="2" borderId="126" xfId="0" applyFont="1" applyFill="1" applyBorder="1" applyAlignment="1">
      <alignment vertical="center" wrapText="1"/>
    </xf>
    <xf numFmtId="0" fontId="86" fillId="11" borderId="128" xfId="0" applyFont="1" applyFill="1" applyBorder="1" applyAlignment="1">
      <alignment horizontal="center" vertical="center"/>
    </xf>
    <xf numFmtId="0" fontId="102" fillId="0" borderId="154" xfId="0" applyFont="1" applyBorder="1" applyAlignment="1">
      <alignment horizontal="center" vertical="center" wrapText="1"/>
    </xf>
    <xf numFmtId="0" fontId="8" fillId="2" borderId="155" xfId="0" applyFont="1" applyFill="1" applyBorder="1" applyAlignment="1">
      <alignment vertical="center" wrapText="1"/>
    </xf>
    <xf numFmtId="0" fontId="11" fillId="12" borderId="156" xfId="0" applyFont="1" applyFill="1" applyBorder="1" applyAlignment="1">
      <alignment horizontal="center" vertical="center"/>
    </xf>
    <xf numFmtId="0" fontId="103" fillId="0" borderId="157" xfId="0" applyFont="1" applyBorder="1" applyAlignment="1">
      <alignment horizontal="left" vertical="center" wrapText="1" indent="1"/>
    </xf>
    <xf numFmtId="0" fontId="10" fillId="2" borderId="157" xfId="0" applyFont="1" applyFill="1" applyBorder="1" applyAlignment="1">
      <alignment horizontal="center" vertical="center" wrapText="1"/>
    </xf>
    <xf numFmtId="0" fontId="8" fillId="2" borderId="158" xfId="0" applyFont="1" applyFill="1" applyBorder="1" applyAlignment="1">
      <alignment horizontal="left" vertical="center" wrapText="1" indent="1"/>
    </xf>
    <xf numFmtId="0" fontId="82" fillId="0" borderId="136" xfId="0" applyFont="1" applyFill="1" applyBorder="1" applyAlignment="1">
      <alignment horizontal="center" vertical="center"/>
    </xf>
    <xf numFmtId="0" fontId="86" fillId="13" borderId="143" xfId="0" applyFont="1" applyFill="1" applyBorder="1" applyAlignment="1">
      <alignment horizontal="center" vertical="center"/>
    </xf>
    <xf numFmtId="0" fontId="8" fillId="2" borderId="159" xfId="0" applyFont="1" applyFill="1" applyBorder="1" applyAlignment="1">
      <alignment horizontal="left" vertical="center" wrapText="1" indent="1"/>
    </xf>
    <xf numFmtId="0" fontId="82" fillId="0" borderId="160" xfId="0" applyFont="1" applyFill="1" applyBorder="1" applyAlignment="1">
      <alignment horizontal="center" vertical="center"/>
    </xf>
    <xf numFmtId="0" fontId="21" fillId="2" borderId="161" xfId="0" applyFont="1" applyFill="1" applyBorder="1" applyAlignment="1">
      <alignment horizontal="left" vertical="center" wrapText="1" indent="1"/>
    </xf>
    <xf numFmtId="0" fontId="23" fillId="0" borderId="0" xfId="0" applyFont="1"/>
    <xf numFmtId="0" fontId="102" fillId="0" borderId="162" xfId="0" applyFont="1" applyBorder="1" applyAlignment="1">
      <alignment horizontal="center" vertical="center" wrapText="1"/>
    </xf>
    <xf numFmtId="0" fontId="8" fillId="2" borderId="163" xfId="0" applyFont="1" applyFill="1" applyBorder="1" applyAlignment="1">
      <alignment vertical="center" wrapText="1"/>
    </xf>
    <xf numFmtId="0" fontId="11" fillId="14" borderId="164" xfId="0" applyFont="1" applyFill="1" applyBorder="1" applyAlignment="1">
      <alignment horizontal="center" vertical="center"/>
    </xf>
    <xf numFmtId="0" fontId="103" fillId="0" borderId="165" xfId="0" applyFont="1" applyBorder="1" applyAlignment="1">
      <alignment horizontal="left" vertical="center" wrapText="1" indent="1"/>
    </xf>
    <xf numFmtId="0" fontId="10" fillId="2" borderId="165" xfId="0" applyFont="1" applyFill="1" applyBorder="1" applyAlignment="1">
      <alignment horizontal="center" vertical="center" wrapText="1"/>
    </xf>
    <xf numFmtId="0" fontId="8" fillId="2" borderId="145" xfId="0" applyFont="1" applyFill="1" applyBorder="1" applyAlignment="1">
      <alignment horizontal="left" vertical="center" wrapText="1" indent="1"/>
    </xf>
    <xf numFmtId="0" fontId="106" fillId="2" borderId="0" xfId="0" applyFont="1" applyFill="1" applyAlignment="1">
      <alignment horizontal="left" vertical="center" indent="1"/>
    </xf>
    <xf numFmtId="0" fontId="8" fillId="2" borderId="0" xfId="0" applyFont="1" applyFill="1" applyBorder="1" applyAlignment="1">
      <alignment horizontal="left" vertical="center" wrapText="1" indent="1"/>
    </xf>
    <xf numFmtId="0" fontId="86" fillId="23" borderId="121" xfId="0" applyFont="1" applyFill="1" applyBorder="1" applyAlignment="1">
      <alignment horizontal="center" vertical="center"/>
    </xf>
    <xf numFmtId="0" fontId="86" fillId="23" borderId="143" xfId="0" applyFont="1" applyFill="1" applyBorder="1" applyAlignment="1">
      <alignment horizontal="center" vertical="center"/>
    </xf>
    <xf numFmtId="0" fontId="82" fillId="0" borderId="167" xfId="0" applyFont="1" applyFill="1" applyBorder="1" applyAlignment="1">
      <alignment horizontal="center" vertical="center"/>
    </xf>
    <xf numFmtId="0" fontId="21" fillId="2" borderId="168" xfId="0" applyFont="1" applyFill="1" applyBorder="1" applyAlignment="1">
      <alignment horizontal="left" vertical="center" wrapText="1" indent="1"/>
    </xf>
    <xf numFmtId="0" fontId="86" fillId="23" borderId="164" xfId="0" applyFont="1" applyFill="1" applyBorder="1" applyAlignment="1">
      <alignment horizontal="center" vertical="center"/>
    </xf>
    <xf numFmtId="0" fontId="84" fillId="0" borderId="167" xfId="0" applyFont="1" applyFill="1" applyBorder="1" applyAlignment="1">
      <alignment horizontal="center" vertical="center"/>
    </xf>
    <xf numFmtId="0" fontId="86" fillId="23" borderId="128" xfId="0" applyFont="1" applyFill="1" applyBorder="1" applyAlignment="1">
      <alignment horizontal="center" vertical="center"/>
    </xf>
    <xf numFmtId="0" fontId="8" fillId="2" borderId="170" xfId="0" applyFont="1" applyFill="1" applyBorder="1" applyAlignment="1">
      <alignment horizontal="left" vertical="center" wrapText="1" indent="1"/>
    </xf>
    <xf numFmtId="0" fontId="84" fillId="0" borderId="171" xfId="0" applyFont="1" applyFill="1" applyBorder="1" applyAlignment="1">
      <alignment horizontal="center" vertical="center"/>
    </xf>
    <xf numFmtId="0" fontId="21" fillId="2" borderId="172" xfId="0" applyFont="1" applyFill="1" applyBorder="1" applyAlignment="1">
      <alignment horizontal="left" vertical="center" wrapText="1" indent="1"/>
    </xf>
    <xf numFmtId="0" fontId="102" fillId="0" borderId="173" xfId="0" applyFont="1" applyBorder="1" applyAlignment="1">
      <alignment horizontal="center" vertical="center" wrapText="1"/>
    </xf>
    <xf numFmtId="0" fontId="8" fillId="2" borderId="174" xfId="0" applyFont="1" applyFill="1" applyBorder="1" applyAlignment="1">
      <alignment vertical="center" wrapText="1"/>
    </xf>
    <xf numFmtId="0" fontId="107" fillId="2" borderId="175" xfId="0" applyFont="1" applyFill="1" applyBorder="1" applyAlignment="1">
      <alignment horizontal="center" vertical="center"/>
    </xf>
    <xf numFmtId="0" fontId="103" fillId="0" borderId="176" xfId="0" applyFont="1" applyBorder="1" applyAlignment="1">
      <alignment horizontal="left" vertical="center" wrapText="1" indent="1"/>
    </xf>
    <xf numFmtId="0" fontId="10" fillId="2" borderId="176" xfId="0" applyFont="1" applyFill="1" applyBorder="1" applyAlignment="1">
      <alignment horizontal="center" vertical="center" wrapText="1"/>
    </xf>
    <xf numFmtId="0" fontId="8" fillId="2" borderId="177" xfId="0" applyFont="1" applyFill="1" applyBorder="1" applyAlignment="1">
      <alignment horizontal="left" vertical="center" wrapText="1" indent="1"/>
    </xf>
    <xf numFmtId="0" fontId="8" fillId="2" borderId="0" xfId="0" applyFont="1" applyFill="1" applyBorder="1" applyAlignment="1">
      <alignment vertical="center" wrapText="1"/>
    </xf>
    <xf numFmtId="0" fontId="9" fillId="2" borderId="0" xfId="0" applyFont="1" applyFill="1" applyBorder="1" applyAlignment="1">
      <alignment vertical="center" wrapText="1"/>
    </xf>
    <xf numFmtId="0" fontId="103" fillId="2" borderId="0" xfId="0" applyFont="1" applyFill="1" applyBorder="1" applyAlignment="1">
      <alignment vertical="center" wrapText="1"/>
    </xf>
    <xf numFmtId="0" fontId="8" fillId="2" borderId="0" xfId="0" applyFont="1" applyFill="1" applyAlignment="1">
      <alignment horizontal="left" vertical="center" wrapText="1"/>
    </xf>
    <xf numFmtId="0" fontId="82" fillId="2" borderId="144" xfId="0" applyFont="1" applyFill="1" applyBorder="1" applyAlignment="1">
      <alignment horizontal="center" vertical="center"/>
    </xf>
    <xf numFmtId="0" fontId="21" fillId="2" borderId="144" xfId="0" applyFont="1" applyFill="1" applyBorder="1" applyAlignment="1">
      <alignment horizontal="left" vertical="center" wrapText="1" indent="1"/>
    </xf>
    <xf numFmtId="0" fontId="8" fillId="2" borderId="0" xfId="0" applyFont="1" applyFill="1" applyBorder="1" applyAlignment="1">
      <alignment horizontal="left" vertical="center" wrapText="1"/>
    </xf>
    <xf numFmtId="0" fontId="108" fillId="2" borderId="144" xfId="0" applyFont="1" applyFill="1" applyBorder="1" applyAlignment="1">
      <alignment horizontal="left" vertical="center" wrapText="1" indent="1"/>
    </xf>
    <xf numFmtId="0" fontId="9"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5" fillId="7" borderId="0" xfId="0" applyFont="1" applyFill="1" applyAlignment="1">
      <alignment vertical="center"/>
    </xf>
    <xf numFmtId="0" fontId="5" fillId="7" borderId="0" xfId="0" applyFont="1" applyFill="1" applyAlignment="1" applyProtection="1">
      <alignment vertical="center"/>
      <protection locked="0"/>
    </xf>
    <xf numFmtId="0" fontId="5" fillId="0" borderId="0" xfId="0" applyFont="1" applyAlignment="1">
      <alignment vertical="center" wrapText="1"/>
    </xf>
    <xf numFmtId="0" fontId="5" fillId="0" borderId="0" xfId="0" applyFont="1" applyAlignment="1">
      <alignment horizontal="center" vertical="center" wrapText="1"/>
    </xf>
    <xf numFmtId="0" fontId="7" fillId="6" borderId="0" xfId="0" applyFont="1" applyFill="1" applyAlignment="1">
      <alignment vertical="center"/>
    </xf>
    <xf numFmtId="0" fontId="7" fillId="6" borderId="0" xfId="0" applyFont="1" applyFill="1" applyAlignment="1" applyProtection="1">
      <alignment vertical="center"/>
      <protection locked="0"/>
    </xf>
    <xf numFmtId="0" fontId="6" fillId="0" borderId="0" xfId="0" applyFont="1" applyAlignment="1">
      <alignment vertical="center" wrapText="1"/>
    </xf>
    <xf numFmtId="0" fontId="6" fillId="0" borderId="0" xfId="0" applyFont="1" applyAlignment="1">
      <alignment horizontal="center" vertical="center" wrapText="1"/>
    </xf>
    <xf numFmtId="0" fontId="88" fillId="2" borderId="0" xfId="0" applyFont="1" applyFill="1" applyAlignment="1" applyProtection="1">
      <alignment vertical="center"/>
      <protection locked="0"/>
    </xf>
    <xf numFmtId="0" fontId="18" fillId="2" borderId="0" xfId="0" applyFont="1" applyFill="1" applyAlignment="1">
      <alignment vertical="center"/>
    </xf>
    <xf numFmtId="0" fontId="109" fillId="2" borderId="0" xfId="0" applyFont="1" applyFill="1" applyBorder="1" applyAlignment="1">
      <alignment horizontal="center" vertical="center" wrapText="1"/>
    </xf>
    <xf numFmtId="0" fontId="110" fillId="2" borderId="0" xfId="0" applyFont="1" applyFill="1" applyAlignment="1">
      <alignment vertical="center"/>
    </xf>
    <xf numFmtId="0" fontId="110" fillId="2" borderId="0" xfId="0" applyFont="1" applyFill="1" applyAlignment="1" applyProtection="1">
      <alignment vertical="center"/>
      <protection locked="0"/>
    </xf>
    <xf numFmtId="0" fontId="109" fillId="2" borderId="0" xfId="0" applyFont="1" applyFill="1" applyBorder="1" applyAlignment="1">
      <alignment horizontal="left" vertical="center"/>
    </xf>
    <xf numFmtId="0" fontId="109" fillId="0" borderId="0" xfId="0" applyFont="1" applyFill="1" applyAlignment="1">
      <alignment vertical="center"/>
    </xf>
    <xf numFmtId="0" fontId="14" fillId="5" borderId="6" xfId="0" applyFont="1" applyFill="1" applyBorder="1" applyAlignment="1">
      <alignment horizontal="left" vertical="center" indent="1"/>
    </xf>
    <xf numFmtId="0" fontId="14" fillId="5" borderId="8" xfId="0" applyFont="1" applyFill="1" applyBorder="1" applyAlignment="1">
      <alignment horizontal="left" vertical="center" indent="1"/>
    </xf>
    <xf numFmtId="0" fontId="15" fillId="2" borderId="0" xfId="0" applyFont="1" applyFill="1" applyAlignment="1">
      <alignment horizontal="left" vertical="center" wrapText="1" indent="1"/>
    </xf>
    <xf numFmtId="0" fontId="13" fillId="0" borderId="0" xfId="0" applyFont="1" applyAlignment="1">
      <alignment horizontal="left" vertical="center" indent="1"/>
    </xf>
    <xf numFmtId="0" fontId="16" fillId="5" borderId="5" xfId="0" applyFont="1" applyFill="1" applyBorder="1" applyAlignment="1">
      <alignment horizontal="center" vertical="center" wrapText="1"/>
    </xf>
    <xf numFmtId="0" fontId="17" fillId="2" borderId="0" xfId="0" applyFont="1" applyFill="1" applyAlignment="1">
      <alignment horizontal="left" vertical="center" wrapText="1" indent="1"/>
    </xf>
    <xf numFmtId="0" fontId="111" fillId="9" borderId="3" xfId="0" applyFont="1" applyFill="1" applyBorder="1" applyAlignment="1">
      <alignment horizontal="center" vertical="center" wrapText="1"/>
    </xf>
    <xf numFmtId="0" fontId="111" fillId="9" borderId="2" xfId="0" applyFont="1" applyFill="1" applyBorder="1" applyAlignment="1">
      <alignment horizontal="center" vertical="center" wrapText="1"/>
    </xf>
    <xf numFmtId="0" fontId="111" fillId="9" borderId="11" xfId="0" applyFont="1" applyFill="1" applyBorder="1" applyAlignment="1">
      <alignment horizontal="center" vertical="center" wrapText="1"/>
    </xf>
    <xf numFmtId="0" fontId="111" fillId="9" borderId="12" xfId="0" applyFont="1" applyFill="1" applyBorder="1" applyAlignment="1">
      <alignment horizontal="center" vertical="center" wrapText="1"/>
    </xf>
    <xf numFmtId="0" fontId="111" fillId="9" borderId="13" xfId="0" applyFont="1" applyFill="1" applyBorder="1" applyAlignment="1">
      <alignment horizontal="center" vertical="center" wrapText="1"/>
    </xf>
    <xf numFmtId="0" fontId="18" fillId="0" borderId="0" xfId="0" applyFont="1" applyAlignment="1">
      <alignment vertical="center"/>
    </xf>
    <xf numFmtId="1" fontId="112" fillId="0" borderId="15" xfId="0" applyNumberFormat="1" applyFont="1" applyBorder="1" applyAlignment="1">
      <alignment horizontal="right" vertical="center" wrapText="1" indent="1"/>
    </xf>
    <xf numFmtId="0" fontId="112" fillId="0" borderId="15" xfId="0" quotePrefix="1" applyNumberFormat="1" applyFont="1" applyBorder="1" applyAlignment="1">
      <alignment horizontal="right" vertical="center" indent="1"/>
    </xf>
    <xf numFmtId="0" fontId="8" fillId="0" borderId="15" xfId="0" applyFont="1" applyBorder="1" applyAlignment="1">
      <alignment horizontal="center" vertical="center" wrapText="1"/>
    </xf>
    <xf numFmtId="0" fontId="12" fillId="2" borderId="0" xfId="0" applyFont="1" applyFill="1" applyAlignment="1">
      <alignment horizontal="center" vertical="center" wrapText="1"/>
    </xf>
    <xf numFmtId="0" fontId="12" fillId="2" borderId="179" xfId="0" applyFont="1" applyFill="1" applyBorder="1" applyAlignment="1">
      <alignment horizontal="center" vertical="center" wrapText="1"/>
    </xf>
    <xf numFmtId="0" fontId="8" fillId="0" borderId="0" xfId="0" applyFont="1" applyAlignment="1">
      <alignment vertical="center" wrapText="1"/>
    </xf>
    <xf numFmtId="0" fontId="22" fillId="0" borderId="1" xfId="0" applyFont="1" applyBorder="1" applyAlignment="1">
      <alignment horizontal="center" vertical="center" wrapText="1"/>
    </xf>
    <xf numFmtId="0" fontId="23" fillId="7" borderId="10" xfId="0" applyFont="1" applyFill="1" applyBorder="1" applyAlignment="1">
      <alignment horizontal="center" vertical="center" wrapText="1"/>
    </xf>
    <xf numFmtId="0" fontId="11" fillId="0" borderId="9" xfId="0" applyFont="1" applyBorder="1" applyAlignment="1">
      <alignment horizontal="center" vertical="center" wrapText="1"/>
    </xf>
    <xf numFmtId="0" fontId="8" fillId="0" borderId="0" xfId="0" applyFont="1" applyAlignment="1">
      <alignment vertical="center"/>
    </xf>
    <xf numFmtId="0" fontId="8" fillId="2" borderId="0" xfId="0" applyFont="1" applyFill="1" applyAlignment="1">
      <alignment horizontal="center"/>
    </xf>
    <xf numFmtId="0" fontId="8" fillId="0" borderId="0" xfId="0" applyFont="1" applyAlignment="1">
      <alignment horizontal="center"/>
    </xf>
    <xf numFmtId="0" fontId="21" fillId="0" borderId="16" xfId="0" applyFont="1" applyBorder="1" applyAlignment="1">
      <alignment horizontal="center" vertical="center" wrapText="1"/>
    </xf>
    <xf numFmtId="0" fontId="12" fillId="2" borderId="0" xfId="0" applyFont="1" applyFill="1" applyAlignment="1">
      <alignment horizontal="left" vertical="center"/>
    </xf>
    <xf numFmtId="0" fontId="114" fillId="0" borderId="96" xfId="0" applyFont="1" applyBorder="1" applyAlignment="1">
      <alignment horizontal="center" vertical="center"/>
    </xf>
    <xf numFmtId="0" fontId="21" fillId="2" borderId="180" xfId="0" applyFont="1" applyFill="1" applyBorder="1" applyAlignment="1">
      <alignment horizontal="left" vertical="center" wrapText="1" indent="1"/>
    </xf>
    <xf numFmtId="0" fontId="114" fillId="0" borderId="98" xfId="0" applyFont="1" applyBorder="1" applyAlignment="1">
      <alignment horizontal="center" vertical="center"/>
    </xf>
    <xf numFmtId="0" fontId="114" fillId="0" borderId="183" xfId="0" applyFont="1" applyBorder="1" applyAlignment="1">
      <alignment horizontal="center" vertical="center"/>
    </xf>
    <xf numFmtId="0" fontId="21" fillId="2" borderId="184" xfId="0" applyFont="1" applyFill="1" applyBorder="1" applyAlignment="1">
      <alignment horizontal="left" vertical="center" wrapText="1" indent="1"/>
    </xf>
    <xf numFmtId="0" fontId="114" fillId="0" borderId="185" xfId="0" applyFont="1" applyBorder="1" applyAlignment="1">
      <alignment horizontal="center" vertical="center"/>
    </xf>
    <xf numFmtId="0" fontId="114" fillId="0" borderId="186" xfId="0" applyFont="1" applyBorder="1" applyAlignment="1">
      <alignment horizontal="center" vertical="center"/>
    </xf>
    <xf numFmtId="0" fontId="114" fillId="0" borderId="187" xfId="0" applyFont="1" applyBorder="1" applyAlignment="1">
      <alignment horizontal="center" vertical="center"/>
    </xf>
    <xf numFmtId="0" fontId="21" fillId="2" borderId="188" xfId="0" applyFont="1" applyFill="1" applyBorder="1" applyAlignment="1">
      <alignment horizontal="left" vertical="center" wrapText="1" indent="1"/>
    </xf>
    <xf numFmtId="0" fontId="114" fillId="0" borderId="189" xfId="0" applyFont="1" applyBorder="1" applyAlignment="1">
      <alignment horizontal="center" vertical="center"/>
    </xf>
    <xf numFmtId="0" fontId="116" fillId="0" borderId="96" xfId="0" applyFont="1" applyBorder="1" applyAlignment="1">
      <alignment horizontal="center" vertical="center"/>
    </xf>
    <xf numFmtId="0" fontId="21" fillId="2" borderId="190" xfId="0" applyFont="1" applyFill="1" applyBorder="1" applyAlignment="1">
      <alignment horizontal="left" vertical="center" wrapText="1" indent="1"/>
    </xf>
    <xf numFmtId="0" fontId="16" fillId="4" borderId="4" xfId="0" applyFont="1" applyFill="1" applyBorder="1" applyAlignment="1">
      <alignment horizontal="center" vertical="center" wrapText="1"/>
    </xf>
    <xf numFmtId="0" fontId="82" fillId="0" borderId="191" xfId="0" applyFont="1" applyFill="1" applyBorder="1" applyAlignment="1">
      <alignment horizontal="center" vertical="center"/>
    </xf>
    <xf numFmtId="0" fontId="83" fillId="0" borderId="191" xfId="0" applyFont="1" applyFill="1" applyBorder="1" applyAlignment="1">
      <alignment horizontal="center" vertical="center"/>
    </xf>
    <xf numFmtId="0" fontId="83" fillId="0" borderId="192" xfId="0" applyFont="1" applyFill="1" applyBorder="1" applyAlignment="1">
      <alignment horizontal="center" vertical="center"/>
    </xf>
    <xf numFmtId="0" fontId="84" fillId="0" borderId="191" xfId="0" applyFont="1" applyFill="1" applyBorder="1" applyAlignment="1">
      <alignment horizontal="center" vertical="center"/>
    </xf>
    <xf numFmtId="0" fontId="84" fillId="0" borderId="192" xfId="0" applyFont="1" applyFill="1" applyBorder="1" applyAlignment="1">
      <alignment horizontal="center" vertical="center"/>
    </xf>
    <xf numFmtId="0" fontId="114" fillId="0" borderId="193" xfId="0" applyFont="1" applyBorder="1" applyAlignment="1">
      <alignment horizontal="center" vertical="center"/>
    </xf>
    <xf numFmtId="0" fontId="114" fillId="0" borderId="194" xfId="0" applyFont="1" applyBorder="1" applyAlignment="1">
      <alignment horizontal="center" vertical="center"/>
    </xf>
    <xf numFmtId="0" fontId="114" fillId="0" borderId="195" xfId="0" applyFont="1" applyBorder="1" applyAlignment="1">
      <alignment horizontal="center" vertical="center"/>
    </xf>
    <xf numFmtId="0" fontId="116" fillId="0" borderId="103" xfId="0" applyFont="1" applyBorder="1" applyAlignment="1">
      <alignment horizontal="center" vertical="center"/>
    </xf>
    <xf numFmtId="0" fontId="116" fillId="0" borderId="104" xfId="0" applyFont="1" applyBorder="1" applyAlignment="1">
      <alignment horizontal="center" vertical="center"/>
    </xf>
    <xf numFmtId="0" fontId="114" fillId="0" borderId="196" xfId="0" applyFont="1" applyBorder="1" applyAlignment="1">
      <alignment horizontal="center" vertical="center"/>
    </xf>
    <xf numFmtId="0" fontId="114" fillId="0" borderId="111" xfId="0" applyFont="1" applyBorder="1" applyAlignment="1">
      <alignment horizontal="center" vertical="center"/>
    </xf>
    <xf numFmtId="0" fontId="114" fillId="0" borderId="123" xfId="0" applyFont="1" applyBorder="1" applyAlignment="1">
      <alignment horizontal="center" vertical="center"/>
    </xf>
    <xf numFmtId="0" fontId="104" fillId="0" borderId="16" xfId="0" applyFont="1" applyBorder="1" applyAlignment="1">
      <alignment horizontal="center" vertical="center" wrapText="1"/>
    </xf>
    <xf numFmtId="49" fontId="96" fillId="2" borderId="96" xfId="0" applyNumberFormat="1" applyFont="1" applyFill="1" applyBorder="1" applyAlignment="1">
      <alignment horizontal="left" vertical="center" wrapText="1"/>
    </xf>
    <xf numFmtId="0" fontId="23" fillId="0" borderId="198" xfId="0" applyFont="1" applyBorder="1" applyAlignment="1">
      <alignment horizontal="center" vertical="center" wrapText="1"/>
    </xf>
    <xf numFmtId="0" fontId="23" fillId="0" borderId="197" xfId="0" applyFont="1" applyBorder="1" applyAlignment="1">
      <alignment horizontal="center" vertical="center" wrapText="1"/>
    </xf>
    <xf numFmtId="0" fontId="23" fillId="0" borderId="199" xfId="0" applyFont="1" applyBorder="1" applyAlignment="1">
      <alignment horizontal="center" vertical="center" wrapText="1"/>
    </xf>
    <xf numFmtId="0" fontId="23" fillId="0" borderId="200" xfId="0" applyFont="1" applyBorder="1" applyAlignment="1">
      <alignment horizontal="center" vertical="center" wrapText="1"/>
    </xf>
    <xf numFmtId="0" fontId="113" fillId="0" borderId="199" xfId="0" applyFont="1" applyBorder="1" applyAlignment="1">
      <alignment horizontal="center" vertical="center" wrapText="1"/>
    </xf>
    <xf numFmtId="0" fontId="23" fillId="7" borderId="199" xfId="0" applyFont="1" applyFill="1" applyBorder="1" applyAlignment="1">
      <alignment horizontal="center" vertical="center" wrapText="1"/>
    </xf>
    <xf numFmtId="0" fontId="24" fillId="0" borderId="6" xfId="0" applyFont="1" applyBorder="1" applyAlignment="1">
      <alignment horizontal="center" vertical="center" wrapText="1"/>
    </xf>
    <xf numFmtId="0" fontId="5" fillId="7" borderId="0" xfId="0" applyFont="1" applyFill="1" applyBorder="1" applyAlignment="1">
      <alignment vertical="center" wrapText="1"/>
    </xf>
    <xf numFmtId="0" fontId="6" fillId="6" borderId="0" xfId="0" applyFont="1" applyFill="1" applyBorder="1" applyAlignment="1">
      <alignment vertical="center" wrapText="1"/>
    </xf>
    <xf numFmtId="0" fontId="13" fillId="2" borderId="0" xfId="0" applyFont="1" applyFill="1" applyBorder="1" applyAlignment="1">
      <alignment horizontal="left" vertical="center" indent="1"/>
    </xf>
    <xf numFmtId="0" fontId="18" fillId="2" borderId="0" xfId="0" applyFont="1" applyFill="1" applyBorder="1" applyAlignment="1">
      <alignment vertical="center"/>
    </xf>
    <xf numFmtId="0" fontId="111" fillId="3" borderId="3" xfId="0" applyFont="1" applyFill="1" applyBorder="1" applyAlignment="1">
      <alignment horizontal="center" vertical="center" wrapText="1"/>
    </xf>
    <xf numFmtId="0" fontId="111" fillId="3" borderId="2" xfId="0" applyFont="1" applyFill="1" applyBorder="1" applyAlignment="1">
      <alignment horizontal="center" vertical="center" wrapText="1"/>
    </xf>
    <xf numFmtId="0" fontId="111" fillId="3" borderId="201" xfId="0" applyFont="1" applyFill="1" applyBorder="1" applyAlignment="1">
      <alignment horizontal="center" vertical="center" wrapText="1"/>
    </xf>
    <xf numFmtId="0" fontId="14" fillId="5" borderId="6" xfId="0" applyFont="1" applyFill="1" applyBorder="1" applyAlignment="1">
      <alignment horizontal="left" vertical="center" indent="1"/>
    </xf>
    <xf numFmtId="0" fontId="14" fillId="5" borderId="8" xfId="0" applyFont="1" applyFill="1" applyBorder="1" applyAlignment="1">
      <alignment horizontal="left" vertical="center" indent="1"/>
    </xf>
    <xf numFmtId="0" fontId="14" fillId="5" borderId="7" xfId="0" applyFont="1" applyFill="1" applyBorder="1" applyAlignment="1">
      <alignment horizontal="left" vertical="center" indent="1"/>
    </xf>
    <xf numFmtId="0" fontId="14" fillId="8" borderId="6" xfId="0" applyFont="1" applyFill="1" applyBorder="1" applyAlignment="1">
      <alignment horizontal="left" vertical="center" indent="1"/>
    </xf>
    <xf numFmtId="0" fontId="14" fillId="8" borderId="8" xfId="0" applyFont="1" applyFill="1" applyBorder="1" applyAlignment="1">
      <alignment horizontal="left" vertical="center" indent="1"/>
    </xf>
    <xf numFmtId="0" fontId="14" fillId="9" borderId="6" xfId="0" applyFont="1" applyFill="1" applyBorder="1" applyAlignment="1">
      <alignment horizontal="center" vertical="center"/>
    </xf>
    <xf numFmtId="0" fontId="14" fillId="9" borderId="8" xfId="0" applyFont="1" applyFill="1" applyBorder="1" applyAlignment="1">
      <alignment horizontal="center" vertical="center"/>
    </xf>
    <xf numFmtId="0" fontId="14" fillId="9" borderId="7" xfId="0" applyFont="1" applyFill="1" applyBorder="1" applyAlignment="1">
      <alignment horizontal="center" vertical="center"/>
    </xf>
    <xf numFmtId="0" fontId="14" fillId="3" borderId="6" xfId="0" applyFont="1" applyFill="1" applyBorder="1" applyAlignment="1">
      <alignment horizontal="center" vertical="center" wrapText="1"/>
    </xf>
    <xf numFmtId="0" fontId="14" fillId="3" borderId="8" xfId="0" applyFont="1" applyFill="1" applyBorder="1" applyAlignment="1">
      <alignment horizontal="center" vertical="center" wrapText="1"/>
    </xf>
    <xf numFmtId="164" fontId="41" fillId="15" borderId="0" xfId="3" applyNumberFormat="1" applyFont="1" applyFill="1" applyBorder="1" applyAlignment="1">
      <alignment horizontal="center" vertical="top" wrapText="1"/>
    </xf>
    <xf numFmtId="49" fontId="51" fillId="0" borderId="0" xfId="2" applyNumberFormat="1" applyFont="1" applyFill="1" applyBorder="1" applyAlignment="1">
      <alignment horizontal="left" vertical="center"/>
    </xf>
    <xf numFmtId="49" fontId="51" fillId="0" borderId="17" xfId="2" applyNumberFormat="1" applyFont="1" applyFill="1" applyBorder="1" applyAlignment="1">
      <alignment horizontal="left" vertical="center"/>
    </xf>
    <xf numFmtId="49" fontId="55" fillId="0" borderId="0" xfId="2" applyNumberFormat="1" applyFont="1" applyFill="1" applyBorder="1" applyAlignment="1">
      <alignment horizontal="center" wrapText="1"/>
    </xf>
    <xf numFmtId="0" fontId="53" fillId="7" borderId="21" xfId="2" applyFont="1" applyFill="1" applyBorder="1" applyAlignment="1">
      <alignment horizontal="center" vertical="center"/>
    </xf>
    <xf numFmtId="0" fontId="56" fillId="15" borderId="31" xfId="2" applyFont="1" applyFill="1" applyBorder="1" applyAlignment="1">
      <alignment horizontal="center" vertical="center" wrapText="1"/>
    </xf>
    <xf numFmtId="0" fontId="56" fillId="15" borderId="33" xfId="2" applyFont="1" applyFill="1" applyBorder="1" applyAlignment="1">
      <alignment horizontal="center" vertical="center" wrapText="1"/>
    </xf>
    <xf numFmtId="0" fontId="56" fillId="15" borderId="35" xfId="2" applyFont="1" applyFill="1" applyBorder="1" applyAlignment="1">
      <alignment horizontal="center" vertical="center" wrapText="1"/>
    </xf>
    <xf numFmtId="9" fontId="70" fillId="15" borderId="32" xfId="3" applyNumberFormat="1" applyFont="1" applyFill="1" applyBorder="1" applyAlignment="1">
      <alignment horizontal="center" vertical="center" wrapText="1"/>
    </xf>
    <xf numFmtId="9" fontId="70" fillId="15" borderId="34" xfId="3" applyNumberFormat="1" applyFont="1" applyFill="1" applyBorder="1" applyAlignment="1">
      <alignment horizontal="center" vertical="center" wrapText="1"/>
    </xf>
    <xf numFmtId="9" fontId="70" fillId="15" borderId="36" xfId="3" applyNumberFormat="1" applyFont="1" applyFill="1" applyBorder="1" applyAlignment="1">
      <alignment horizontal="center" vertical="center" wrapText="1"/>
    </xf>
    <xf numFmtId="0" fontId="94" fillId="6" borderId="100" xfId="0" applyFont="1" applyFill="1" applyBorder="1" applyAlignment="1">
      <alignment horizontal="left" vertical="center" wrapText="1"/>
    </xf>
    <xf numFmtId="0" fontId="94" fillId="6" borderId="101" xfId="0" applyFont="1" applyFill="1" applyBorder="1" applyAlignment="1">
      <alignment horizontal="left" vertical="center" wrapText="1"/>
    </xf>
    <xf numFmtId="0" fontId="94" fillId="6" borderId="102" xfId="0" applyFont="1" applyFill="1" applyBorder="1" applyAlignment="1">
      <alignment horizontal="left" vertical="center" wrapText="1"/>
    </xf>
    <xf numFmtId="0" fontId="94" fillId="6" borderId="93" xfId="0" applyFont="1" applyFill="1" applyBorder="1" applyAlignment="1">
      <alignment horizontal="left" vertical="center" wrapText="1"/>
    </xf>
    <xf numFmtId="0" fontId="94" fillId="6" borderId="94" xfId="0" applyFont="1" applyFill="1" applyBorder="1" applyAlignment="1">
      <alignment horizontal="left" vertical="center" wrapText="1"/>
    </xf>
    <xf numFmtId="0" fontId="94" fillId="6" borderId="95" xfId="0" applyFont="1" applyFill="1" applyBorder="1" applyAlignment="1">
      <alignment horizontal="left" vertical="center" wrapText="1"/>
    </xf>
    <xf numFmtId="0" fontId="94" fillId="6" borderId="105" xfId="0" applyFont="1" applyFill="1" applyBorder="1" applyAlignment="1">
      <alignment horizontal="left" vertical="center" wrapText="1"/>
    </xf>
    <xf numFmtId="0" fontId="94" fillId="6" borderId="106" xfId="0" applyFont="1" applyFill="1" applyBorder="1" applyAlignment="1">
      <alignment horizontal="left" vertical="center" wrapText="1"/>
    </xf>
    <xf numFmtId="0" fontId="94" fillId="6" borderId="107" xfId="0" applyFont="1" applyFill="1" applyBorder="1" applyAlignment="1">
      <alignment horizontal="left" vertical="center" wrapText="1"/>
    </xf>
    <xf numFmtId="0" fontId="94" fillId="6" borderId="108" xfId="0" applyFont="1" applyFill="1" applyBorder="1" applyAlignment="1">
      <alignment horizontal="left" vertical="center" wrapText="1"/>
    </xf>
    <xf numFmtId="0" fontId="94" fillId="6" borderId="109" xfId="0" applyFont="1" applyFill="1" applyBorder="1" applyAlignment="1">
      <alignment horizontal="left" vertical="center" wrapText="1"/>
    </xf>
    <xf numFmtId="0" fontId="94" fillId="6" borderId="110" xfId="0" applyFont="1" applyFill="1" applyBorder="1" applyAlignment="1">
      <alignment horizontal="left" vertical="center" wrapText="1"/>
    </xf>
    <xf numFmtId="0" fontId="26" fillId="2" borderId="0" xfId="0" applyFont="1" applyFill="1" applyAlignment="1">
      <alignment horizontal="left" vertical="center" wrapText="1" indent="1"/>
    </xf>
    <xf numFmtId="0" fontId="115" fillId="24" borderId="181" xfId="0" applyFont="1" applyFill="1" applyBorder="1" applyAlignment="1">
      <alignment horizontal="left" vertical="center" wrapText="1" indent="1"/>
    </xf>
    <xf numFmtId="0" fontId="115" fillId="24" borderId="182" xfId="0" applyFont="1" applyFill="1" applyBorder="1" applyAlignment="1">
      <alignment horizontal="left" vertical="center" wrapText="1" indent="1"/>
    </xf>
    <xf numFmtId="0" fontId="18" fillId="24" borderId="181" xfId="0" applyFont="1" applyFill="1" applyBorder="1" applyAlignment="1">
      <alignment horizontal="left" vertical="center" wrapText="1" indent="1"/>
    </xf>
    <xf numFmtId="0" fontId="8" fillId="2" borderId="139" xfId="0" applyFont="1" applyFill="1" applyBorder="1" applyAlignment="1">
      <alignment horizontal="center" vertical="center" wrapText="1"/>
    </xf>
    <xf numFmtId="0" fontId="8" fillId="2" borderId="166" xfId="0" applyFont="1" applyFill="1" applyBorder="1" applyAlignment="1">
      <alignment horizontal="center" vertical="center" wrapText="1"/>
    </xf>
    <xf numFmtId="0" fontId="8" fillId="2" borderId="169" xfId="0" applyFont="1" applyFill="1" applyBorder="1" applyAlignment="1">
      <alignment horizontal="center" vertical="center" wrapText="1"/>
    </xf>
    <xf numFmtId="0" fontId="101" fillId="19" borderId="117" xfId="0" applyFont="1" applyFill="1" applyBorder="1" applyAlignment="1">
      <alignment horizontal="left" vertical="center" wrapText="1" indent="1"/>
    </xf>
    <xf numFmtId="0" fontId="101" fillId="19" borderId="118" xfId="0" applyFont="1" applyFill="1" applyBorder="1" applyAlignment="1">
      <alignment horizontal="left" vertical="center" wrapText="1" indent="1"/>
    </xf>
    <xf numFmtId="0" fontId="104" fillId="19" borderId="124" xfId="0" applyFont="1" applyFill="1" applyBorder="1" applyAlignment="1">
      <alignment horizontal="left" vertical="center" wrapText="1" indent="1"/>
    </xf>
    <xf numFmtId="0" fontId="104" fillId="19" borderId="125" xfId="0" applyFont="1" applyFill="1" applyBorder="1" applyAlignment="1">
      <alignment horizontal="left" vertical="center" wrapText="1" indent="1"/>
    </xf>
    <xf numFmtId="0" fontId="8" fillId="2" borderId="142" xfId="0" applyFont="1" applyFill="1" applyBorder="1" applyAlignment="1">
      <alignment horizontal="center" vertical="center" wrapText="1"/>
    </xf>
    <xf numFmtId="0" fontId="104" fillId="2" borderId="178" xfId="0" applyFont="1" applyFill="1" applyBorder="1" applyAlignment="1">
      <alignment horizontal="left" vertical="center" wrapText="1" indent="1"/>
    </xf>
    <xf numFmtId="0" fontId="108" fillId="2" borderId="178" xfId="0" applyFont="1" applyFill="1" applyBorder="1" applyAlignment="1">
      <alignment horizontal="left" vertical="center" wrapText="1" indent="1"/>
    </xf>
    <xf numFmtId="0" fontId="85" fillId="2" borderId="123" xfId="0" applyFont="1" applyFill="1" applyBorder="1" applyAlignment="1">
      <alignment horizontal="left" vertical="center" wrapText="1" indent="1"/>
    </xf>
    <xf numFmtId="0" fontId="85" fillId="2" borderId="104" xfId="0" applyFont="1" applyFill="1" applyBorder="1" applyAlignment="1">
      <alignment horizontal="left" vertical="center" wrapText="1" indent="1"/>
    </xf>
    <xf numFmtId="0" fontId="21" fillId="2" borderId="136" xfId="0" applyFont="1" applyFill="1" applyBorder="1" applyAlignment="1">
      <alignment horizontal="left" vertical="center" wrapText="1" indent="1"/>
    </xf>
    <xf numFmtId="0" fontId="21" fillId="2" borderId="137" xfId="0" applyFont="1" applyFill="1" applyBorder="1" applyAlignment="1">
      <alignment horizontal="left" vertical="center" wrapText="1" indent="1"/>
    </xf>
    <xf numFmtId="0" fontId="8" fillId="2" borderId="145" xfId="0" applyFont="1" applyFill="1" applyBorder="1" applyAlignment="1">
      <alignment horizontal="left" vertical="center" wrapText="1" indent="1"/>
    </xf>
    <xf numFmtId="0" fontId="8" fillId="2" borderId="149" xfId="0" applyFont="1" applyFill="1" applyBorder="1" applyAlignment="1">
      <alignment horizontal="left" vertical="center" wrapText="1" indent="1"/>
    </xf>
    <xf numFmtId="0" fontId="8" fillId="2" borderId="153" xfId="0" applyFont="1" applyFill="1" applyBorder="1" applyAlignment="1">
      <alignment horizontal="left" vertical="center" wrapText="1" indent="1"/>
    </xf>
    <xf numFmtId="0" fontId="104" fillId="19" borderId="130" xfId="0" applyFont="1" applyFill="1" applyBorder="1" applyAlignment="1">
      <alignment horizontal="left" vertical="center" wrapText="1" indent="1"/>
    </xf>
    <xf numFmtId="0" fontId="104" fillId="19" borderId="131" xfId="0" applyFont="1" applyFill="1" applyBorder="1" applyAlignment="1">
      <alignment horizontal="left" vertical="center" wrapText="1" indent="1"/>
    </xf>
  </cellXfs>
  <cellStyles count="8">
    <cellStyle name="Lien hypertexte" xfId="5" builtinId="8"/>
    <cellStyle name="Normal" xfId="0" builtinId="0"/>
    <cellStyle name="Normal 2" xfId="1"/>
    <cellStyle name="Normal 3" xfId="2"/>
    <cellStyle name="Normal 3 2" xfId="4"/>
    <cellStyle name="Normal 3 3" xfId="7"/>
    <cellStyle name="Normal 4" xfId="6"/>
    <cellStyle name="Pourcentage 2" xfId="3"/>
  </cellStyles>
  <dxfs count="321">
    <dxf>
      <font>
        <color theme="1" tint="0.499984740745262"/>
      </font>
      <fill>
        <patternFill>
          <bgColor theme="0"/>
        </patternFill>
      </fill>
    </dxf>
    <dxf>
      <font>
        <color theme="1" tint="0.499984740745262"/>
      </font>
      <fill>
        <patternFill>
          <bgColor theme="0"/>
        </patternFill>
      </fill>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color theme="1"/>
      </font>
      <fill>
        <patternFill>
          <bgColor rgb="FF5B5B5B"/>
        </patternFill>
      </fill>
    </dxf>
    <dxf>
      <font>
        <color theme="1"/>
      </font>
      <fill>
        <patternFill>
          <bgColor rgb="FFD3D4D5"/>
        </patternFill>
      </fill>
    </dxf>
    <dxf>
      <font>
        <color theme="1"/>
      </font>
      <fill>
        <patternFill>
          <bgColor rgb="FF78B74A"/>
        </patternFill>
      </fill>
    </dxf>
    <dxf>
      <font>
        <color theme="1"/>
      </font>
      <fill>
        <patternFill>
          <bgColor rgb="FFFBF2CA"/>
        </patternFill>
      </fill>
    </dxf>
    <dxf>
      <font>
        <color theme="1"/>
      </font>
      <fill>
        <patternFill>
          <bgColor rgb="FFFFED00"/>
        </patternFill>
      </fill>
    </dxf>
    <dxf>
      <font>
        <color theme="1"/>
      </font>
      <fill>
        <patternFill>
          <bgColor rgb="FFFBBF00"/>
        </patternFill>
      </fill>
    </dxf>
    <dxf>
      <font>
        <color theme="1"/>
      </font>
      <fill>
        <patternFill>
          <bgColor rgb="FFD31D1B"/>
        </patternFill>
      </fill>
    </dxf>
    <dxf>
      <font>
        <color theme="0"/>
      </font>
      <fill>
        <patternFill>
          <bgColor rgb="FF5A1A63"/>
        </patternFill>
      </fill>
    </dxf>
    <dxf>
      <font>
        <b val="0"/>
        <i val="0"/>
        <color theme="5" tint="-0.499984740745262"/>
      </font>
      <fill>
        <patternFill>
          <bgColor rgb="FF5B5B5B"/>
        </patternFill>
      </fill>
    </dxf>
    <dxf>
      <font>
        <b val="0"/>
        <i val="0"/>
        <color theme="5" tint="-0.499984740745262"/>
      </font>
      <fill>
        <patternFill>
          <bgColor rgb="FFD3D4D5"/>
        </patternFill>
      </fill>
    </dxf>
    <dxf>
      <font>
        <b val="0"/>
        <i val="0"/>
        <color theme="5" tint="-0.499984740745262"/>
      </font>
      <numFmt numFmtId="0" formatCode="General"/>
      <fill>
        <patternFill>
          <bgColor rgb="FF78B74A"/>
        </patternFill>
      </fill>
    </dxf>
    <dxf>
      <font>
        <b val="0"/>
        <i val="0"/>
        <color theme="5" tint="-0.499984740745262"/>
      </font>
      <fill>
        <patternFill>
          <bgColor rgb="FFFBF2CA"/>
        </patternFill>
      </fill>
    </dxf>
    <dxf>
      <font>
        <b val="0"/>
        <i val="0"/>
        <color theme="5" tint="-0.499984740745262"/>
      </font>
      <fill>
        <patternFill>
          <bgColor rgb="FFFFED00"/>
        </patternFill>
      </fill>
    </dxf>
    <dxf>
      <font>
        <b val="0"/>
        <i val="0"/>
        <color theme="5" tint="-0.499984740745262"/>
      </font>
      <fill>
        <patternFill>
          <bgColor rgb="FFFBBF00"/>
        </patternFill>
      </fill>
    </dxf>
    <dxf>
      <font>
        <b val="0"/>
        <i val="0"/>
        <color theme="5" tint="-0.499984740745262"/>
      </font>
      <fill>
        <patternFill>
          <fgColor auto="1"/>
          <bgColor rgb="FFD31D1B"/>
        </patternFill>
      </fill>
    </dxf>
    <dxf>
      <font>
        <color theme="1"/>
      </font>
      <fill>
        <patternFill>
          <bgColor theme="0"/>
        </patternFill>
      </fill>
    </dxf>
    <dxf>
      <font>
        <b val="0"/>
        <i val="0"/>
        <strike val="0"/>
        <u val="none"/>
        <color theme="1"/>
      </font>
      <fill>
        <patternFill>
          <bgColor theme="0"/>
        </patternFill>
      </fill>
    </dxf>
    <dxf>
      <font>
        <color theme="1"/>
      </font>
      <fill>
        <patternFill>
          <bgColor theme="0"/>
        </patternFill>
      </fill>
    </dxf>
    <dxf>
      <font>
        <b val="0"/>
        <i val="0"/>
        <strike val="0"/>
        <u val="none"/>
        <color theme="1" tint="0.499984740745262"/>
      </font>
      <fill>
        <patternFill patternType="solid">
          <bgColor theme="0"/>
        </patternFill>
      </fill>
    </dxf>
    <dxf>
      <font>
        <color theme="1"/>
      </font>
      <fill>
        <patternFill>
          <bgColor rgb="FF5B5B5B"/>
        </patternFill>
      </fill>
    </dxf>
    <dxf>
      <font>
        <color theme="1"/>
      </font>
      <fill>
        <patternFill>
          <bgColor rgb="FFD3D4D5"/>
        </patternFill>
      </fill>
    </dxf>
    <dxf>
      <font>
        <color theme="1"/>
      </font>
      <fill>
        <patternFill>
          <bgColor rgb="FF78B74A"/>
        </patternFill>
      </fill>
    </dxf>
    <dxf>
      <font>
        <color theme="1"/>
      </font>
      <fill>
        <patternFill>
          <bgColor rgb="FFFBF2CA"/>
        </patternFill>
      </fill>
    </dxf>
    <dxf>
      <font>
        <color theme="1"/>
      </font>
      <fill>
        <patternFill>
          <bgColor rgb="FFFFED00"/>
        </patternFill>
      </fill>
    </dxf>
    <dxf>
      <font>
        <color theme="1"/>
      </font>
      <fill>
        <patternFill>
          <bgColor rgb="FFFBBF00"/>
        </patternFill>
      </fill>
    </dxf>
    <dxf>
      <font>
        <color theme="1"/>
      </font>
      <fill>
        <patternFill>
          <bgColor rgb="FFD31D1B"/>
        </patternFill>
      </fill>
    </dxf>
    <dxf>
      <font>
        <color theme="1"/>
      </font>
      <fill>
        <patternFill>
          <bgColor rgb="FF5A1A63"/>
        </patternFill>
      </fill>
    </dxf>
    <dxf>
      <font>
        <b val="0"/>
        <i val="0"/>
        <color theme="5" tint="-0.499984740745262"/>
      </font>
      <fill>
        <patternFill>
          <bgColor rgb="FF5B5B5B"/>
        </patternFill>
      </fill>
    </dxf>
    <dxf>
      <font>
        <b val="0"/>
        <i val="0"/>
        <color theme="5" tint="-0.499984740745262"/>
      </font>
      <fill>
        <patternFill>
          <bgColor rgb="FFD3D4D5"/>
        </patternFill>
      </fill>
    </dxf>
    <dxf>
      <font>
        <b val="0"/>
        <i val="0"/>
        <color theme="5" tint="-0.499984740745262"/>
      </font>
      <numFmt numFmtId="0" formatCode="General"/>
      <fill>
        <patternFill>
          <bgColor rgb="FF78B74A"/>
        </patternFill>
      </fill>
    </dxf>
    <dxf>
      <font>
        <b val="0"/>
        <i val="0"/>
        <color theme="5" tint="-0.499984740745262"/>
      </font>
      <fill>
        <patternFill>
          <bgColor rgb="FFFBF2CA"/>
        </patternFill>
      </fill>
    </dxf>
    <dxf>
      <font>
        <b val="0"/>
        <i val="0"/>
        <color theme="5" tint="-0.499984740745262"/>
      </font>
      <fill>
        <patternFill>
          <bgColor rgb="FFFFED00"/>
        </patternFill>
      </fill>
    </dxf>
    <dxf>
      <font>
        <b val="0"/>
        <i val="0"/>
        <color theme="5" tint="-0.499984740745262"/>
      </font>
      <fill>
        <patternFill>
          <bgColor rgb="FFFBBF00"/>
        </patternFill>
      </fill>
    </dxf>
    <dxf>
      <font>
        <b val="0"/>
        <i val="0"/>
        <color theme="5" tint="-0.499984740745262"/>
      </font>
      <fill>
        <patternFill>
          <fgColor auto="1"/>
          <bgColor rgb="FFD31D1B"/>
        </patternFill>
      </fill>
    </dxf>
    <dxf>
      <font>
        <b val="0"/>
        <i val="0"/>
        <color theme="0"/>
      </font>
      <fill>
        <patternFill>
          <bgColor rgb="FF5A1A63"/>
        </patternFill>
      </fill>
    </dxf>
    <dxf>
      <font>
        <color theme="1"/>
      </font>
      <fill>
        <patternFill>
          <bgColor theme="0"/>
        </patternFill>
      </fill>
    </dxf>
    <dxf>
      <font>
        <b val="0"/>
        <i val="0"/>
        <strike val="0"/>
        <u val="none"/>
        <color theme="1"/>
      </font>
      <fill>
        <patternFill>
          <bgColor theme="0"/>
        </patternFill>
      </fill>
    </dxf>
    <dxf>
      <font>
        <color theme="1"/>
      </font>
      <fill>
        <patternFill>
          <bgColor theme="0"/>
        </patternFill>
      </fill>
    </dxf>
    <dxf>
      <font>
        <b val="0"/>
        <i val="0"/>
        <strike val="0"/>
        <u val="none"/>
        <color theme="1" tint="0.499984740745262"/>
      </font>
      <fill>
        <patternFill patternType="solid">
          <bgColor theme="0"/>
        </patternFill>
      </fill>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u val="none"/>
        <color theme="1"/>
      </font>
      <fill>
        <patternFill>
          <fgColor auto="1"/>
          <bgColor rgb="FFFFED00"/>
        </patternFill>
      </fill>
      <border>
        <left style="thin">
          <color theme="0"/>
        </left>
        <right style="thin">
          <color theme="0"/>
        </right>
        <top style="thin">
          <color theme="0"/>
        </top>
        <bottom style="thin">
          <color theme="0"/>
        </bottom>
      </border>
    </dxf>
    <dxf>
      <font>
        <b/>
        <i val="0"/>
        <strike val="0"/>
        <color theme="0"/>
      </font>
      <fill>
        <patternFill>
          <fgColor auto="1"/>
          <bgColor rgb="FFD31D1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
      <font>
        <b/>
        <i val="0"/>
        <strike val="0"/>
        <color theme="1"/>
      </font>
      <fill>
        <patternFill>
          <bgColor rgb="FFFBBF00"/>
        </patternFill>
      </fill>
      <border>
        <left style="thin">
          <color theme="0"/>
        </left>
        <right style="thin">
          <color theme="0"/>
        </right>
        <top style="thin">
          <color theme="0"/>
        </top>
        <bottom style="thin">
          <color theme="0"/>
        </bottom>
      </border>
    </dxf>
    <dxf>
      <font>
        <b/>
        <i val="0"/>
        <strike val="0"/>
        <color theme="0"/>
      </font>
      <fill>
        <patternFill>
          <bgColor rgb="FF5A1A63"/>
        </patternFill>
      </fill>
      <border>
        <left style="thin">
          <color theme="0"/>
        </left>
        <right style="thin">
          <color theme="0"/>
        </right>
        <top style="thin">
          <color theme="0"/>
        </top>
        <bottom style="thin">
          <color theme="0"/>
        </bottom>
      </border>
    </dxf>
    <dxf>
      <font>
        <b/>
        <i val="0"/>
        <strike val="0"/>
        <color theme="1"/>
      </font>
      <fill>
        <patternFill>
          <bgColor rgb="FFFBF2CA"/>
        </patternFill>
      </fill>
      <border>
        <left style="thin">
          <color theme="0"/>
        </left>
        <right style="thin">
          <color theme="0"/>
        </right>
        <top style="thin">
          <color theme="0"/>
        </top>
        <bottom style="thin">
          <color theme="0"/>
        </bottom>
      </border>
    </dxf>
    <dxf>
      <font>
        <b/>
        <i val="0"/>
        <color theme="0"/>
      </font>
      <fill>
        <patternFill>
          <bgColor rgb="FF78B74A"/>
        </patternFill>
      </fill>
      <border>
        <left style="thin">
          <color theme="0"/>
        </left>
        <right style="thin">
          <color theme="0"/>
        </right>
        <top style="thin">
          <color theme="0"/>
        </top>
        <bottom style="thin">
          <color theme="0"/>
        </bottom>
      </border>
    </dxf>
    <dxf>
      <font>
        <b/>
        <i val="0"/>
        <strike val="0"/>
        <color theme="1"/>
      </font>
      <fill>
        <patternFill>
          <bgColor rgb="FFD3D4D5"/>
        </patternFill>
      </fill>
      <border>
        <left style="thin">
          <color theme="0"/>
        </left>
        <right style="thin">
          <color theme="0"/>
        </right>
        <top style="thin">
          <color theme="0"/>
        </top>
        <bottom style="thin">
          <color theme="0"/>
        </bottom>
      </border>
    </dxf>
    <dxf>
      <font>
        <b/>
        <i val="0"/>
        <strike val="0"/>
        <color theme="0"/>
      </font>
      <fill>
        <patternFill>
          <bgColor rgb="FF5B5B5B"/>
        </patternFill>
      </fill>
      <border>
        <left style="thin">
          <color theme="0"/>
        </left>
        <right style="thin">
          <color theme="0"/>
        </right>
        <top style="thin">
          <color theme="0"/>
        </top>
        <bottom style="thin">
          <color theme="0"/>
        </bottom>
      </border>
    </dxf>
  </dxfs>
  <tableStyles count="0" defaultTableStyle="TableStyleMedium2" defaultPivotStyle="PivotStyleLight16"/>
  <colors>
    <mruColors>
      <color rgb="FF5B5B5B"/>
      <color rgb="FFD3D4D5"/>
      <color rgb="FF78B74A"/>
      <color rgb="FFFBF2CA"/>
      <color rgb="FFFFED00"/>
      <color rgb="FFFBBF00"/>
      <color rgb="FFD31D1B"/>
      <color rgb="FF5A1A63"/>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doughnutChart>
        <c:varyColors val="1"/>
        <c:ser>
          <c:idx val="1"/>
          <c:order val="0"/>
          <c:dPt>
            <c:idx val="0"/>
            <c:bubble3D val="0"/>
            <c:spPr>
              <a:solidFill>
                <a:srgbClr val="5A1A63">
                  <a:alpha val="50000"/>
                </a:srgbClr>
              </a:solidFill>
            </c:spPr>
            <c:extLst>
              <c:ext xmlns:c16="http://schemas.microsoft.com/office/drawing/2014/chart" uri="{C3380CC4-5D6E-409C-BE32-E72D297353CC}">
                <c16:uniqueId val="{00000001-0EE2-3C4A-AE89-2B602FDF24CC}"/>
              </c:ext>
            </c:extLst>
          </c:dPt>
          <c:dPt>
            <c:idx val="1"/>
            <c:bubble3D val="0"/>
            <c:spPr>
              <a:solidFill>
                <a:srgbClr val="D3001B">
                  <a:alpha val="50000"/>
                </a:srgbClr>
              </a:solidFill>
            </c:spPr>
            <c:extLst>
              <c:ext xmlns:c16="http://schemas.microsoft.com/office/drawing/2014/chart" uri="{C3380CC4-5D6E-409C-BE32-E72D297353CC}">
                <c16:uniqueId val="{00000003-0EE2-3C4A-AE89-2B602FDF24CC}"/>
              </c:ext>
            </c:extLst>
          </c:dPt>
          <c:dPt>
            <c:idx val="2"/>
            <c:bubble3D val="0"/>
            <c:spPr>
              <a:solidFill>
                <a:srgbClr val="FBBF00">
                  <a:alpha val="50000"/>
                </a:srgbClr>
              </a:solidFill>
            </c:spPr>
            <c:extLst>
              <c:ext xmlns:c16="http://schemas.microsoft.com/office/drawing/2014/chart" uri="{C3380CC4-5D6E-409C-BE32-E72D297353CC}">
                <c16:uniqueId val="{00000005-0EE2-3C4A-AE89-2B602FDF24CC}"/>
              </c:ext>
            </c:extLst>
          </c:dPt>
          <c:dPt>
            <c:idx val="3"/>
            <c:bubble3D val="0"/>
            <c:spPr>
              <a:solidFill>
                <a:srgbClr val="FFED00">
                  <a:alpha val="50000"/>
                </a:srgbClr>
              </a:solidFill>
            </c:spPr>
            <c:extLst>
              <c:ext xmlns:c16="http://schemas.microsoft.com/office/drawing/2014/chart" uri="{C3380CC4-5D6E-409C-BE32-E72D297353CC}">
                <c16:uniqueId val="{00000007-0EE2-3C4A-AE89-2B602FDF24CC}"/>
              </c:ext>
            </c:extLst>
          </c:dPt>
          <c:dPt>
            <c:idx val="4"/>
            <c:bubble3D val="0"/>
            <c:spPr>
              <a:solidFill>
                <a:srgbClr val="FBF2CA">
                  <a:alpha val="50000"/>
                </a:srgbClr>
              </a:solidFill>
            </c:spPr>
            <c:extLst>
              <c:ext xmlns:c16="http://schemas.microsoft.com/office/drawing/2014/chart" uri="{C3380CC4-5D6E-409C-BE32-E72D297353CC}">
                <c16:uniqueId val="{00000009-0EE2-3C4A-AE89-2B602FDF24CC}"/>
              </c:ext>
            </c:extLst>
          </c:dPt>
          <c:dPt>
            <c:idx val="5"/>
            <c:bubble3D val="0"/>
            <c:spPr>
              <a:solidFill>
                <a:srgbClr val="78B74A">
                  <a:alpha val="50000"/>
                </a:srgbClr>
              </a:solidFill>
            </c:spPr>
            <c:extLst>
              <c:ext xmlns:c16="http://schemas.microsoft.com/office/drawing/2014/chart" uri="{C3380CC4-5D6E-409C-BE32-E72D297353CC}">
                <c16:uniqueId val="{0000000B-0EE2-3C4A-AE89-2B602FDF24CC}"/>
              </c:ext>
            </c:extLst>
          </c:dPt>
          <c:dPt>
            <c:idx val="6"/>
            <c:bubble3D val="0"/>
            <c:spPr>
              <a:solidFill>
                <a:srgbClr val="D3D4D5">
                  <a:alpha val="50000"/>
                </a:srgbClr>
              </a:solidFill>
            </c:spPr>
            <c:extLst>
              <c:ext xmlns:c16="http://schemas.microsoft.com/office/drawing/2014/chart" uri="{C3380CC4-5D6E-409C-BE32-E72D297353CC}">
                <c16:uniqueId val="{0000000D-0EE2-3C4A-AE89-2B602FDF24CC}"/>
              </c:ext>
            </c:extLst>
          </c:dPt>
          <c:dPt>
            <c:idx val="7"/>
            <c:bubble3D val="0"/>
            <c:spPr>
              <a:solidFill>
                <a:srgbClr val="5B5B5B">
                  <a:alpha val="50000"/>
                </a:srgbClr>
              </a:solidFill>
            </c:spPr>
            <c:extLst>
              <c:ext xmlns:c16="http://schemas.microsoft.com/office/drawing/2014/chart" uri="{C3380CC4-5D6E-409C-BE32-E72D297353CC}">
                <c16:uniqueId val="{0000000F-0EE2-3C4A-AE89-2B602FDF24CC}"/>
              </c:ext>
            </c:extLst>
          </c:dPt>
          <c:dLbls>
            <c:dLbl>
              <c:idx val="1"/>
              <c:layout>
                <c:manualLayout>
                  <c:x val="-2.3942061547356508E-5"/>
                  <c:y val="1.39063769674759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E2-3C4A-AE89-2B602FDF24CC}"/>
                </c:ext>
              </c:extLst>
            </c:dLbl>
            <c:numFmt formatCode="General" sourceLinked="0"/>
            <c:spPr>
              <a:noFill/>
              <a:ln>
                <a:noFill/>
              </a:ln>
              <a:effectLst/>
            </c:spPr>
            <c:txPr>
              <a:bodyPr wrap="square" lIns="38100" tIns="19050" rIns="38100" bIns="19050" anchor="ctr">
                <a:spAutoFit/>
              </a:bodyPr>
              <a:lstStyle/>
              <a:p>
                <a:pPr>
                  <a:defRPr sz="2000" b="0">
                    <a:solidFill>
                      <a:schemeClr val="accent5">
                        <a:lumMod val="50000"/>
                      </a:schemeClr>
                    </a:solidFill>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('bilan LISTE ROUGE ORTHOPTERES'!$B$6,'bilan LISTE ROUGE ORTHOPTERES'!$B$7,'bilan LISTE ROUGE ORTHOPTERES'!$B$9:$B$10,'bilan LISTE ROUGE ORTHOPTERES'!$B$11:$B$13,'bilan LISTE ROUGE ORTHOPTERES'!$B$19)</c:f>
              <c:strCache>
                <c:ptCount val="8"/>
                <c:pt idx="0">
                  <c:v>RE</c:v>
                </c:pt>
                <c:pt idx="1">
                  <c:v>CR</c:v>
                </c:pt>
                <c:pt idx="2">
                  <c:v>EN</c:v>
                </c:pt>
                <c:pt idx="3">
                  <c:v>VU</c:v>
                </c:pt>
                <c:pt idx="4">
                  <c:v>NT</c:v>
                </c:pt>
                <c:pt idx="5">
                  <c:v>LC</c:v>
                </c:pt>
                <c:pt idx="6">
                  <c:v>DD</c:v>
                </c:pt>
                <c:pt idx="7">
                  <c:v>NA</c:v>
                </c:pt>
              </c:strCache>
            </c:strRef>
          </c:cat>
          <c:val>
            <c:numRef>
              <c:f>('bilan LISTE ROUGE ORTHOPTERES'!$D$6,'bilan LISTE ROUGE ORTHOPTERES'!$D$7,'bilan LISTE ROUGE ORTHOPTERES'!$D$9:$D$10,'bilan LISTE ROUGE ORTHOPTERES'!$D$11:$D$13,'bilan LISTE ROUGE ORTHOPTERES'!$D$19)</c:f>
              <c:numCache>
                <c:formatCode>General</c:formatCode>
                <c:ptCount val="8"/>
                <c:pt idx="0">
                  <c:v>1</c:v>
                </c:pt>
                <c:pt idx="1">
                  <c:v>5</c:v>
                </c:pt>
                <c:pt idx="2">
                  <c:v>4</c:v>
                </c:pt>
                <c:pt idx="3">
                  <c:v>7</c:v>
                </c:pt>
                <c:pt idx="4">
                  <c:v>3</c:v>
                </c:pt>
                <c:pt idx="5">
                  <c:v>46</c:v>
                </c:pt>
                <c:pt idx="6">
                  <c:v>2</c:v>
                </c:pt>
                <c:pt idx="7">
                  <c:v>8</c:v>
                </c:pt>
              </c:numCache>
            </c:numRef>
          </c:val>
          <c:extLst>
            <c:ext xmlns:c16="http://schemas.microsoft.com/office/drawing/2014/chart" uri="{C3380CC4-5D6E-409C-BE32-E72D297353CC}">
              <c16:uniqueId val="{00000010-0EE2-3C4A-AE89-2B602FDF24CC}"/>
            </c:ext>
          </c:extLst>
        </c:ser>
        <c:ser>
          <c:idx val="0"/>
          <c:order val="1"/>
          <c:dPt>
            <c:idx val="0"/>
            <c:bubble3D val="0"/>
            <c:spPr>
              <a:solidFill>
                <a:srgbClr val="5A1A63"/>
              </a:solidFill>
            </c:spPr>
            <c:extLst>
              <c:ext xmlns:c16="http://schemas.microsoft.com/office/drawing/2014/chart" uri="{C3380CC4-5D6E-409C-BE32-E72D297353CC}">
                <c16:uniqueId val="{00000012-0EE2-3C4A-AE89-2B602FDF24CC}"/>
              </c:ext>
            </c:extLst>
          </c:dPt>
          <c:dPt>
            <c:idx val="1"/>
            <c:bubble3D val="0"/>
            <c:spPr>
              <a:solidFill>
                <a:srgbClr val="D3001B"/>
              </a:solidFill>
            </c:spPr>
            <c:extLst>
              <c:ext xmlns:c16="http://schemas.microsoft.com/office/drawing/2014/chart" uri="{C3380CC4-5D6E-409C-BE32-E72D297353CC}">
                <c16:uniqueId val="{00000014-0EE2-3C4A-AE89-2B602FDF24CC}"/>
              </c:ext>
            </c:extLst>
          </c:dPt>
          <c:dPt>
            <c:idx val="2"/>
            <c:bubble3D val="0"/>
            <c:spPr>
              <a:solidFill>
                <a:srgbClr val="FBBF00"/>
              </a:solidFill>
            </c:spPr>
            <c:extLst>
              <c:ext xmlns:c16="http://schemas.microsoft.com/office/drawing/2014/chart" uri="{C3380CC4-5D6E-409C-BE32-E72D297353CC}">
                <c16:uniqueId val="{00000016-0EE2-3C4A-AE89-2B602FDF24CC}"/>
              </c:ext>
            </c:extLst>
          </c:dPt>
          <c:dPt>
            <c:idx val="3"/>
            <c:bubble3D val="0"/>
            <c:spPr>
              <a:solidFill>
                <a:srgbClr val="FFED00"/>
              </a:solidFill>
            </c:spPr>
            <c:extLst>
              <c:ext xmlns:c16="http://schemas.microsoft.com/office/drawing/2014/chart" uri="{C3380CC4-5D6E-409C-BE32-E72D297353CC}">
                <c16:uniqueId val="{00000018-0EE2-3C4A-AE89-2B602FDF24CC}"/>
              </c:ext>
            </c:extLst>
          </c:dPt>
          <c:dPt>
            <c:idx val="4"/>
            <c:bubble3D val="0"/>
            <c:spPr>
              <a:solidFill>
                <a:srgbClr val="FBF2CA"/>
              </a:solidFill>
            </c:spPr>
            <c:extLst>
              <c:ext xmlns:c16="http://schemas.microsoft.com/office/drawing/2014/chart" uri="{C3380CC4-5D6E-409C-BE32-E72D297353CC}">
                <c16:uniqueId val="{0000001A-0EE2-3C4A-AE89-2B602FDF24CC}"/>
              </c:ext>
            </c:extLst>
          </c:dPt>
          <c:dPt>
            <c:idx val="5"/>
            <c:bubble3D val="0"/>
            <c:spPr>
              <a:solidFill>
                <a:srgbClr val="78B74A"/>
              </a:solidFill>
            </c:spPr>
            <c:extLst>
              <c:ext xmlns:c16="http://schemas.microsoft.com/office/drawing/2014/chart" uri="{C3380CC4-5D6E-409C-BE32-E72D297353CC}">
                <c16:uniqueId val="{0000001C-0EE2-3C4A-AE89-2B602FDF24CC}"/>
              </c:ext>
            </c:extLst>
          </c:dPt>
          <c:dPt>
            <c:idx val="6"/>
            <c:bubble3D val="0"/>
            <c:spPr>
              <a:solidFill>
                <a:srgbClr val="D3D4D5"/>
              </a:solidFill>
            </c:spPr>
            <c:extLst>
              <c:ext xmlns:c16="http://schemas.microsoft.com/office/drawing/2014/chart" uri="{C3380CC4-5D6E-409C-BE32-E72D297353CC}">
                <c16:uniqueId val="{0000001E-0EE2-3C4A-AE89-2B602FDF24CC}"/>
              </c:ext>
            </c:extLst>
          </c:dPt>
          <c:dPt>
            <c:idx val="7"/>
            <c:bubble3D val="0"/>
            <c:spPr>
              <a:solidFill>
                <a:srgbClr val="5B5B5B"/>
              </a:solidFill>
            </c:spPr>
            <c:extLst>
              <c:ext xmlns:c16="http://schemas.microsoft.com/office/drawing/2014/chart" uri="{C3380CC4-5D6E-409C-BE32-E72D297353CC}">
                <c16:uniqueId val="{00000020-0EE2-3C4A-AE89-2B602FDF24CC}"/>
              </c:ext>
            </c:extLst>
          </c:dPt>
          <c:dLbls>
            <c:dLbl>
              <c:idx val="1"/>
              <c:layout>
                <c:manualLayout>
                  <c:x val="-1.4085603647971707E-3"/>
                  <c:y val="-2.4884788722375922E-17"/>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EE2-3C4A-AE89-2B602FDF24CC}"/>
                </c:ext>
              </c:extLst>
            </c:dLbl>
            <c:dLbl>
              <c:idx val="4"/>
              <c:spPr>
                <a:noFill/>
                <a:ln>
                  <a:noFill/>
                </a:ln>
                <a:effectLst/>
              </c:spPr>
              <c:txPr>
                <a:bodyPr wrap="square" lIns="38100" tIns="19050" rIns="38100" bIns="19050" anchor="ctr">
                  <a:spAutoFit/>
                </a:bodyPr>
                <a:lstStyle/>
                <a:p>
                  <a:pPr>
                    <a:defRPr sz="1600" b="1">
                      <a:solidFill>
                        <a:schemeClr val="tx1"/>
                      </a:solidFill>
                    </a:defRPr>
                  </a:pPr>
                  <a:endParaRPr lang="fr-FR"/>
                </a:p>
              </c:txPr>
              <c:showLegendKey val="0"/>
              <c:showVal val="0"/>
              <c:showCatName val="1"/>
              <c:showSerName val="0"/>
              <c:showPercent val="0"/>
              <c:showBubbleSize val="0"/>
              <c:extLst>
                <c:ext xmlns:c16="http://schemas.microsoft.com/office/drawing/2014/chart" uri="{C3380CC4-5D6E-409C-BE32-E72D297353CC}">
                  <c16:uniqueId val="{0000001A-0EE2-3C4A-AE89-2B602FDF24CC}"/>
                </c:ext>
              </c:extLst>
            </c:dLbl>
            <c:dLbl>
              <c:idx val="6"/>
              <c:tx>
                <c:rich>
                  <a:bodyPr/>
                  <a:lstStyle/>
                  <a:p>
                    <a:fld id="{3B63C35A-129B-C945-8EF0-65955672DF01}" type="CATEGORYNAME">
                      <a:rPr lang="en-US">
                        <a:solidFill>
                          <a:schemeClr val="tx1"/>
                        </a:solidFill>
                      </a:rPr>
                      <a:pPr/>
                      <a:t>[NOM DE CATÉGORIE]</a:t>
                    </a:fld>
                    <a:endParaRPr lang="fr-FR"/>
                  </a:p>
                </c:rich>
              </c:tx>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E-0EE2-3C4A-AE89-2B602FDF24CC}"/>
                </c:ext>
              </c:extLst>
            </c:dLbl>
            <c:spPr>
              <a:noFill/>
              <a:ln>
                <a:noFill/>
              </a:ln>
              <a:effectLst/>
            </c:spPr>
            <c:txPr>
              <a:bodyPr wrap="square" lIns="38100" tIns="19050" rIns="38100" bIns="19050" anchor="ctr">
                <a:spAutoFit/>
              </a:bodyPr>
              <a:lstStyle/>
              <a:p>
                <a:pPr>
                  <a:defRPr sz="1600" b="1">
                    <a:solidFill>
                      <a:srgbClr val="FFFFFF"/>
                    </a:solidFill>
                  </a:defRPr>
                </a:pPr>
                <a:endParaRPr lang="fr-FR"/>
              </a:p>
            </c:txPr>
            <c:showLegendKey val="0"/>
            <c:showVal val="0"/>
            <c:showCatName val="1"/>
            <c:showSerName val="0"/>
            <c:showPercent val="0"/>
            <c:showBubbleSize val="0"/>
            <c:showLeaderLines val="1"/>
            <c:extLst>
              <c:ext xmlns:c15="http://schemas.microsoft.com/office/drawing/2012/chart" uri="{CE6537A1-D6FC-4f65-9D91-7224C49458BB}"/>
            </c:extLst>
          </c:dLbls>
          <c:cat>
            <c:strRef>
              <c:f>('bilan LISTE ROUGE ORTHOPTERES'!$B$6,'bilan LISTE ROUGE ORTHOPTERES'!$B$7,'bilan LISTE ROUGE ORTHOPTERES'!$B$9:$B$10,'bilan LISTE ROUGE ORTHOPTERES'!$B$11:$B$13,'bilan LISTE ROUGE ORTHOPTERES'!$B$19)</c:f>
              <c:strCache>
                <c:ptCount val="8"/>
                <c:pt idx="0">
                  <c:v>RE</c:v>
                </c:pt>
                <c:pt idx="1">
                  <c:v>CR</c:v>
                </c:pt>
                <c:pt idx="2">
                  <c:v>EN</c:v>
                </c:pt>
                <c:pt idx="3">
                  <c:v>VU</c:v>
                </c:pt>
                <c:pt idx="4">
                  <c:v>NT</c:v>
                </c:pt>
                <c:pt idx="5">
                  <c:v>LC</c:v>
                </c:pt>
                <c:pt idx="6">
                  <c:v>DD</c:v>
                </c:pt>
                <c:pt idx="7">
                  <c:v>NA</c:v>
                </c:pt>
              </c:strCache>
            </c:strRef>
          </c:cat>
          <c:val>
            <c:numRef>
              <c:f>('bilan LISTE ROUGE ORTHOPTERES'!$D$6,'bilan LISTE ROUGE ORTHOPTERES'!$D$7,'bilan LISTE ROUGE ORTHOPTERES'!$D$9:$D$10,'bilan LISTE ROUGE ORTHOPTERES'!$D$11:$D$13,'bilan LISTE ROUGE ORTHOPTERES'!$D$19)</c:f>
              <c:numCache>
                <c:formatCode>General</c:formatCode>
                <c:ptCount val="8"/>
                <c:pt idx="0">
                  <c:v>1</c:v>
                </c:pt>
                <c:pt idx="1">
                  <c:v>5</c:v>
                </c:pt>
                <c:pt idx="2">
                  <c:v>4</c:v>
                </c:pt>
                <c:pt idx="3">
                  <c:v>7</c:v>
                </c:pt>
                <c:pt idx="4">
                  <c:v>3</c:v>
                </c:pt>
                <c:pt idx="5">
                  <c:v>46</c:v>
                </c:pt>
                <c:pt idx="6">
                  <c:v>2</c:v>
                </c:pt>
                <c:pt idx="7">
                  <c:v>8</c:v>
                </c:pt>
              </c:numCache>
            </c:numRef>
          </c:val>
          <c:extLst>
            <c:ext xmlns:c16="http://schemas.microsoft.com/office/drawing/2014/chart" uri="{C3380CC4-5D6E-409C-BE32-E72D297353CC}">
              <c16:uniqueId val="{00000021-0EE2-3C4A-AE89-2B602FDF24CC}"/>
            </c:ext>
          </c:extLst>
        </c:ser>
        <c:dLbls>
          <c:showLegendKey val="0"/>
          <c:showVal val="0"/>
          <c:showCatName val="1"/>
          <c:showSerName val="0"/>
          <c:showPercent val="1"/>
          <c:showBubbleSize val="0"/>
          <c:showLeaderLines val="1"/>
        </c:dLbls>
        <c:firstSliceAng val="0"/>
        <c:holeSize val="50"/>
      </c:doughnutChart>
      <c:spPr>
        <a:noFill/>
      </c:spPr>
    </c:plotArea>
    <c:plotVisOnly val="1"/>
    <c:dispBlanksAs val="gap"/>
    <c:showDLblsOverMax val="0"/>
    <c:extLst/>
  </c:chart>
  <c:spPr>
    <a:noFill/>
    <a:ln>
      <a:noFill/>
    </a:ln>
  </c:spPr>
  <c:txPr>
    <a:bodyPr/>
    <a:lstStyle/>
    <a:p>
      <a:pPr>
        <a:defRPr sz="1600"/>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doughnutChart>
        <c:varyColors val="1"/>
        <c:ser>
          <c:idx val="1"/>
          <c:order val="0"/>
          <c:dPt>
            <c:idx val="0"/>
            <c:bubble3D val="0"/>
            <c:spPr>
              <a:solidFill>
                <a:srgbClr val="5A1A63">
                  <a:alpha val="50000"/>
                </a:srgbClr>
              </a:solidFill>
            </c:spPr>
            <c:extLst>
              <c:ext xmlns:c16="http://schemas.microsoft.com/office/drawing/2014/chart" uri="{C3380CC4-5D6E-409C-BE32-E72D297353CC}">
                <c16:uniqueId val="{00000001-A661-314E-80DE-2A98CCB3AE66}"/>
              </c:ext>
            </c:extLst>
          </c:dPt>
          <c:dPt>
            <c:idx val="1"/>
            <c:bubble3D val="0"/>
            <c:spPr>
              <a:solidFill>
                <a:srgbClr val="D3001B">
                  <a:alpha val="50000"/>
                </a:srgbClr>
              </a:solidFill>
            </c:spPr>
            <c:extLst>
              <c:ext xmlns:c16="http://schemas.microsoft.com/office/drawing/2014/chart" uri="{C3380CC4-5D6E-409C-BE32-E72D297353CC}">
                <c16:uniqueId val="{00000003-A661-314E-80DE-2A98CCB3AE66}"/>
              </c:ext>
            </c:extLst>
          </c:dPt>
          <c:dPt>
            <c:idx val="2"/>
            <c:bubble3D val="0"/>
            <c:spPr>
              <a:solidFill>
                <a:srgbClr val="FBBF00">
                  <a:alpha val="50000"/>
                </a:srgbClr>
              </a:solidFill>
            </c:spPr>
            <c:extLst>
              <c:ext xmlns:c16="http://schemas.microsoft.com/office/drawing/2014/chart" uri="{C3380CC4-5D6E-409C-BE32-E72D297353CC}">
                <c16:uniqueId val="{00000005-A661-314E-80DE-2A98CCB3AE66}"/>
              </c:ext>
            </c:extLst>
          </c:dPt>
          <c:dPt>
            <c:idx val="3"/>
            <c:bubble3D val="0"/>
            <c:spPr>
              <a:solidFill>
                <a:srgbClr val="FFED00">
                  <a:alpha val="50000"/>
                </a:srgbClr>
              </a:solidFill>
            </c:spPr>
            <c:extLst>
              <c:ext xmlns:c16="http://schemas.microsoft.com/office/drawing/2014/chart" uri="{C3380CC4-5D6E-409C-BE32-E72D297353CC}">
                <c16:uniqueId val="{00000007-A661-314E-80DE-2A98CCB3AE66}"/>
              </c:ext>
            </c:extLst>
          </c:dPt>
          <c:dPt>
            <c:idx val="4"/>
            <c:bubble3D val="0"/>
            <c:spPr>
              <a:solidFill>
                <a:srgbClr val="FBF2CA">
                  <a:alpha val="50000"/>
                </a:srgbClr>
              </a:solidFill>
            </c:spPr>
            <c:extLst>
              <c:ext xmlns:c16="http://schemas.microsoft.com/office/drawing/2014/chart" uri="{C3380CC4-5D6E-409C-BE32-E72D297353CC}">
                <c16:uniqueId val="{00000009-A661-314E-80DE-2A98CCB3AE66}"/>
              </c:ext>
            </c:extLst>
          </c:dPt>
          <c:dPt>
            <c:idx val="5"/>
            <c:bubble3D val="0"/>
            <c:spPr>
              <a:solidFill>
                <a:srgbClr val="78B74A">
                  <a:alpha val="50000"/>
                </a:srgbClr>
              </a:solidFill>
            </c:spPr>
            <c:extLst>
              <c:ext xmlns:c16="http://schemas.microsoft.com/office/drawing/2014/chart" uri="{C3380CC4-5D6E-409C-BE32-E72D297353CC}">
                <c16:uniqueId val="{0000000B-A661-314E-80DE-2A98CCB3AE66}"/>
              </c:ext>
            </c:extLst>
          </c:dPt>
          <c:dPt>
            <c:idx val="6"/>
            <c:bubble3D val="0"/>
            <c:spPr>
              <a:solidFill>
                <a:srgbClr val="D3D4D5">
                  <a:alpha val="50000"/>
                </a:srgbClr>
              </a:solidFill>
            </c:spPr>
            <c:extLst>
              <c:ext xmlns:c16="http://schemas.microsoft.com/office/drawing/2014/chart" uri="{C3380CC4-5D6E-409C-BE32-E72D297353CC}">
                <c16:uniqueId val="{0000000D-A661-314E-80DE-2A98CCB3AE66}"/>
              </c:ext>
            </c:extLst>
          </c:dPt>
          <c:dLbls>
            <c:dLbl>
              <c:idx val="1"/>
              <c:layout>
                <c:manualLayout>
                  <c:x val="-2.3942061547356508E-5"/>
                  <c:y val="1.39063769674759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661-314E-80DE-2A98CCB3AE66}"/>
                </c:ext>
              </c:extLst>
            </c:dLbl>
            <c:numFmt formatCode="General" sourceLinked="0"/>
            <c:spPr>
              <a:noFill/>
              <a:ln>
                <a:noFill/>
              </a:ln>
              <a:effectLst/>
            </c:spPr>
            <c:txPr>
              <a:bodyPr wrap="square" lIns="38100" tIns="19050" rIns="38100" bIns="19050" anchor="ctr">
                <a:spAutoFit/>
              </a:bodyPr>
              <a:lstStyle/>
              <a:p>
                <a:pPr>
                  <a:defRPr sz="2000" b="0">
                    <a:solidFill>
                      <a:schemeClr val="accent5">
                        <a:lumMod val="50000"/>
                      </a:schemeClr>
                    </a:solidFill>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('bilan LISTE ROUGE ORTHOPTERES'!$B$6,'bilan LISTE ROUGE ORTHOPTERES'!$B$7,'bilan LISTE ROUGE ORTHOPTERES'!$B$9:$B$10,'bilan LISTE ROUGE ORTHOPTERES'!$B$11:$B$13)</c:f>
              <c:strCache>
                <c:ptCount val="7"/>
                <c:pt idx="0">
                  <c:v>RE</c:v>
                </c:pt>
                <c:pt idx="1">
                  <c:v>CR</c:v>
                </c:pt>
                <c:pt idx="2">
                  <c:v>EN</c:v>
                </c:pt>
                <c:pt idx="3">
                  <c:v>VU</c:v>
                </c:pt>
                <c:pt idx="4">
                  <c:v>NT</c:v>
                </c:pt>
                <c:pt idx="5">
                  <c:v>LC</c:v>
                </c:pt>
                <c:pt idx="6">
                  <c:v>DD</c:v>
                </c:pt>
              </c:strCache>
            </c:strRef>
          </c:cat>
          <c:val>
            <c:numRef>
              <c:f>('bilan LISTE ROUGE ORTHOPTERES'!$D$6,'bilan LISTE ROUGE ORTHOPTERES'!$D$7,'bilan LISTE ROUGE ORTHOPTERES'!$D$9:$D$10,'bilan LISTE ROUGE ORTHOPTERES'!$D$11:$D$13)</c:f>
              <c:numCache>
                <c:formatCode>General</c:formatCode>
                <c:ptCount val="7"/>
                <c:pt idx="0">
                  <c:v>1</c:v>
                </c:pt>
                <c:pt idx="1">
                  <c:v>5</c:v>
                </c:pt>
                <c:pt idx="2">
                  <c:v>4</c:v>
                </c:pt>
                <c:pt idx="3">
                  <c:v>7</c:v>
                </c:pt>
                <c:pt idx="4">
                  <c:v>3</c:v>
                </c:pt>
                <c:pt idx="5">
                  <c:v>46</c:v>
                </c:pt>
                <c:pt idx="6">
                  <c:v>2</c:v>
                </c:pt>
              </c:numCache>
            </c:numRef>
          </c:val>
          <c:extLst>
            <c:ext xmlns:c16="http://schemas.microsoft.com/office/drawing/2014/chart" uri="{C3380CC4-5D6E-409C-BE32-E72D297353CC}">
              <c16:uniqueId val="{00000010-A661-314E-80DE-2A98CCB3AE66}"/>
            </c:ext>
          </c:extLst>
        </c:ser>
        <c:ser>
          <c:idx val="0"/>
          <c:order val="1"/>
          <c:dPt>
            <c:idx val="0"/>
            <c:bubble3D val="0"/>
            <c:spPr>
              <a:solidFill>
                <a:srgbClr val="5A1A63"/>
              </a:solidFill>
            </c:spPr>
            <c:extLst>
              <c:ext xmlns:c16="http://schemas.microsoft.com/office/drawing/2014/chart" uri="{C3380CC4-5D6E-409C-BE32-E72D297353CC}">
                <c16:uniqueId val="{00000012-A661-314E-80DE-2A98CCB3AE66}"/>
              </c:ext>
            </c:extLst>
          </c:dPt>
          <c:dPt>
            <c:idx val="1"/>
            <c:bubble3D val="0"/>
            <c:spPr>
              <a:solidFill>
                <a:srgbClr val="D3001B"/>
              </a:solidFill>
            </c:spPr>
            <c:extLst>
              <c:ext xmlns:c16="http://schemas.microsoft.com/office/drawing/2014/chart" uri="{C3380CC4-5D6E-409C-BE32-E72D297353CC}">
                <c16:uniqueId val="{00000014-A661-314E-80DE-2A98CCB3AE66}"/>
              </c:ext>
            </c:extLst>
          </c:dPt>
          <c:dPt>
            <c:idx val="2"/>
            <c:bubble3D val="0"/>
            <c:spPr>
              <a:solidFill>
                <a:srgbClr val="FBBF00"/>
              </a:solidFill>
            </c:spPr>
            <c:extLst>
              <c:ext xmlns:c16="http://schemas.microsoft.com/office/drawing/2014/chart" uri="{C3380CC4-5D6E-409C-BE32-E72D297353CC}">
                <c16:uniqueId val="{00000016-A661-314E-80DE-2A98CCB3AE66}"/>
              </c:ext>
            </c:extLst>
          </c:dPt>
          <c:dPt>
            <c:idx val="3"/>
            <c:bubble3D val="0"/>
            <c:spPr>
              <a:solidFill>
                <a:srgbClr val="FFED00"/>
              </a:solidFill>
            </c:spPr>
            <c:extLst>
              <c:ext xmlns:c16="http://schemas.microsoft.com/office/drawing/2014/chart" uri="{C3380CC4-5D6E-409C-BE32-E72D297353CC}">
                <c16:uniqueId val="{00000018-A661-314E-80DE-2A98CCB3AE66}"/>
              </c:ext>
            </c:extLst>
          </c:dPt>
          <c:dPt>
            <c:idx val="4"/>
            <c:bubble3D val="0"/>
            <c:spPr>
              <a:solidFill>
                <a:srgbClr val="FBF2CA"/>
              </a:solidFill>
            </c:spPr>
            <c:extLst>
              <c:ext xmlns:c16="http://schemas.microsoft.com/office/drawing/2014/chart" uri="{C3380CC4-5D6E-409C-BE32-E72D297353CC}">
                <c16:uniqueId val="{0000001A-A661-314E-80DE-2A98CCB3AE66}"/>
              </c:ext>
            </c:extLst>
          </c:dPt>
          <c:dPt>
            <c:idx val="5"/>
            <c:bubble3D val="0"/>
            <c:spPr>
              <a:solidFill>
                <a:srgbClr val="78B74A"/>
              </a:solidFill>
            </c:spPr>
            <c:extLst>
              <c:ext xmlns:c16="http://schemas.microsoft.com/office/drawing/2014/chart" uri="{C3380CC4-5D6E-409C-BE32-E72D297353CC}">
                <c16:uniqueId val="{0000001C-A661-314E-80DE-2A98CCB3AE66}"/>
              </c:ext>
            </c:extLst>
          </c:dPt>
          <c:dPt>
            <c:idx val="6"/>
            <c:bubble3D val="0"/>
            <c:spPr>
              <a:solidFill>
                <a:srgbClr val="D3D4D5"/>
              </a:solidFill>
            </c:spPr>
            <c:extLst>
              <c:ext xmlns:c16="http://schemas.microsoft.com/office/drawing/2014/chart" uri="{C3380CC4-5D6E-409C-BE32-E72D297353CC}">
                <c16:uniqueId val="{0000001E-A661-314E-80DE-2A98CCB3AE66}"/>
              </c:ext>
            </c:extLst>
          </c:dPt>
          <c:dLbls>
            <c:dLbl>
              <c:idx val="1"/>
              <c:layout>
                <c:manualLayout>
                  <c:x val="-1.4085603647971707E-3"/>
                  <c:y val="-2.4884788722375922E-17"/>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661-314E-80DE-2A98CCB3AE66}"/>
                </c:ext>
              </c:extLst>
            </c:dLbl>
            <c:dLbl>
              <c:idx val="4"/>
              <c:spPr>
                <a:noFill/>
                <a:ln>
                  <a:noFill/>
                </a:ln>
                <a:effectLst/>
              </c:spPr>
              <c:txPr>
                <a:bodyPr wrap="square" lIns="38100" tIns="19050" rIns="38100" bIns="19050" anchor="ctr">
                  <a:spAutoFit/>
                </a:bodyPr>
                <a:lstStyle/>
                <a:p>
                  <a:pPr>
                    <a:defRPr sz="1600" b="1">
                      <a:solidFill>
                        <a:schemeClr val="tx1"/>
                      </a:solidFill>
                    </a:defRPr>
                  </a:pPr>
                  <a:endParaRPr lang="fr-FR"/>
                </a:p>
              </c:txPr>
              <c:showLegendKey val="0"/>
              <c:showVal val="0"/>
              <c:showCatName val="1"/>
              <c:showSerName val="0"/>
              <c:showPercent val="0"/>
              <c:showBubbleSize val="0"/>
              <c:extLst>
                <c:ext xmlns:c16="http://schemas.microsoft.com/office/drawing/2014/chart" uri="{C3380CC4-5D6E-409C-BE32-E72D297353CC}">
                  <c16:uniqueId val="{0000001A-A661-314E-80DE-2A98CCB3AE66}"/>
                </c:ext>
              </c:extLst>
            </c:dLbl>
            <c:dLbl>
              <c:idx val="6"/>
              <c:tx>
                <c:rich>
                  <a:bodyPr/>
                  <a:lstStyle/>
                  <a:p>
                    <a:fld id="{3B63C35A-129B-C945-8EF0-65955672DF01}" type="CATEGORYNAME">
                      <a:rPr lang="en-US">
                        <a:solidFill>
                          <a:schemeClr val="tx1"/>
                        </a:solidFill>
                      </a:rPr>
                      <a:pPr/>
                      <a:t>[NOM DE CATÉGORIE]</a:t>
                    </a:fld>
                    <a:endParaRPr lang="fr-FR"/>
                  </a:p>
                </c:rich>
              </c:tx>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E-A661-314E-80DE-2A98CCB3AE66}"/>
                </c:ext>
              </c:extLst>
            </c:dLbl>
            <c:spPr>
              <a:noFill/>
              <a:ln>
                <a:noFill/>
              </a:ln>
              <a:effectLst/>
            </c:spPr>
            <c:txPr>
              <a:bodyPr wrap="square" lIns="38100" tIns="19050" rIns="38100" bIns="19050" anchor="ctr">
                <a:spAutoFit/>
              </a:bodyPr>
              <a:lstStyle/>
              <a:p>
                <a:pPr>
                  <a:defRPr sz="1600" b="1">
                    <a:solidFill>
                      <a:srgbClr val="FFFFFF"/>
                    </a:solidFill>
                  </a:defRPr>
                </a:pPr>
                <a:endParaRPr lang="fr-FR"/>
              </a:p>
            </c:txPr>
            <c:showLegendKey val="0"/>
            <c:showVal val="0"/>
            <c:showCatName val="1"/>
            <c:showSerName val="0"/>
            <c:showPercent val="0"/>
            <c:showBubbleSize val="0"/>
            <c:showLeaderLines val="1"/>
            <c:extLst>
              <c:ext xmlns:c15="http://schemas.microsoft.com/office/drawing/2012/chart" uri="{CE6537A1-D6FC-4f65-9D91-7224C49458BB}"/>
            </c:extLst>
          </c:dLbls>
          <c:cat>
            <c:strRef>
              <c:f>('bilan LISTE ROUGE ORTHOPTERES'!$B$6,'bilan LISTE ROUGE ORTHOPTERES'!$B$7,'bilan LISTE ROUGE ORTHOPTERES'!$B$9:$B$10,'bilan LISTE ROUGE ORTHOPTERES'!$B$11:$B$13)</c:f>
              <c:strCache>
                <c:ptCount val="7"/>
                <c:pt idx="0">
                  <c:v>RE</c:v>
                </c:pt>
                <c:pt idx="1">
                  <c:v>CR</c:v>
                </c:pt>
                <c:pt idx="2">
                  <c:v>EN</c:v>
                </c:pt>
                <c:pt idx="3">
                  <c:v>VU</c:v>
                </c:pt>
                <c:pt idx="4">
                  <c:v>NT</c:v>
                </c:pt>
                <c:pt idx="5">
                  <c:v>LC</c:v>
                </c:pt>
                <c:pt idx="6">
                  <c:v>DD</c:v>
                </c:pt>
              </c:strCache>
            </c:strRef>
          </c:cat>
          <c:val>
            <c:numRef>
              <c:f>('bilan LISTE ROUGE ORTHOPTERES'!$D$6,'bilan LISTE ROUGE ORTHOPTERES'!$D$7,'bilan LISTE ROUGE ORTHOPTERES'!$D$9:$D$10,'bilan LISTE ROUGE ORTHOPTERES'!$D$11:$D$13)</c:f>
              <c:numCache>
                <c:formatCode>General</c:formatCode>
                <c:ptCount val="7"/>
                <c:pt idx="0">
                  <c:v>1</c:v>
                </c:pt>
                <c:pt idx="1">
                  <c:v>5</c:v>
                </c:pt>
                <c:pt idx="2">
                  <c:v>4</c:v>
                </c:pt>
                <c:pt idx="3">
                  <c:v>7</c:v>
                </c:pt>
                <c:pt idx="4">
                  <c:v>3</c:v>
                </c:pt>
                <c:pt idx="5">
                  <c:v>46</c:v>
                </c:pt>
                <c:pt idx="6">
                  <c:v>2</c:v>
                </c:pt>
              </c:numCache>
            </c:numRef>
          </c:val>
          <c:extLst>
            <c:ext xmlns:c16="http://schemas.microsoft.com/office/drawing/2014/chart" uri="{C3380CC4-5D6E-409C-BE32-E72D297353CC}">
              <c16:uniqueId val="{00000021-A661-314E-80DE-2A98CCB3AE66}"/>
            </c:ext>
          </c:extLst>
        </c:ser>
        <c:dLbls>
          <c:showLegendKey val="0"/>
          <c:showVal val="0"/>
          <c:showCatName val="1"/>
          <c:showSerName val="0"/>
          <c:showPercent val="1"/>
          <c:showBubbleSize val="0"/>
          <c:showLeaderLines val="1"/>
        </c:dLbls>
        <c:firstSliceAng val="0"/>
        <c:holeSize val="50"/>
      </c:doughnutChart>
      <c:spPr>
        <a:noFill/>
      </c:spPr>
    </c:plotArea>
    <c:plotVisOnly val="1"/>
    <c:dispBlanksAs val="gap"/>
    <c:showDLblsOverMax val="0"/>
    <c:extLst/>
  </c:chart>
  <c:spPr>
    <a:noFill/>
    <a:ln>
      <a:noFill/>
    </a:ln>
  </c:spPr>
  <c:txPr>
    <a:bodyPr/>
    <a:lstStyle/>
    <a:p>
      <a:pPr>
        <a:defRPr sz="1600"/>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2</xdr:col>
      <xdr:colOff>3654662</xdr:colOff>
      <xdr:row>7</xdr:row>
      <xdr:rowOff>643811</xdr:rowOff>
    </xdr:from>
    <xdr:to>
      <xdr:col>2</xdr:col>
      <xdr:colOff>5454662</xdr:colOff>
      <xdr:row>7</xdr:row>
      <xdr:rowOff>2958800</xdr:rowOff>
    </xdr:to>
    <xdr:pic>
      <xdr:nvPicPr>
        <xdr:cNvPr id="2" name="Image 1" descr="DREAL Grand Est">
          <a:extLst>
            <a:ext uri="{FF2B5EF4-FFF2-40B4-BE49-F238E27FC236}">
              <a16:creationId xmlns:a16="http://schemas.microsoft.com/office/drawing/2014/main" id="{0A90A7C5-896D-7E4E-BBFB-A2AF80460C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0718" y="9417543"/>
          <a:ext cx="1800000" cy="2314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3305462</xdr:colOff>
      <xdr:row>3</xdr:row>
      <xdr:rowOff>335908</xdr:rowOff>
    </xdr:from>
    <xdr:to>
      <xdr:col>2</xdr:col>
      <xdr:colOff>5803862</xdr:colOff>
      <xdr:row>3</xdr:row>
      <xdr:rowOff>1776162</xdr:rowOff>
    </xdr:to>
    <xdr:pic>
      <xdr:nvPicPr>
        <xdr:cNvPr id="4" name="Image 3">
          <a:extLst>
            <a:ext uri="{FF2B5EF4-FFF2-40B4-BE49-F238E27FC236}">
              <a16:creationId xmlns:a16="http://schemas.microsoft.com/office/drawing/2014/main" id="{750C21C4-E1DE-D048-B71F-FFA1834DBEDC}"/>
            </a:ext>
          </a:extLst>
        </xdr:cNvPr>
        <xdr:cNvPicPr>
          <a:picLocks noChangeAspect="1"/>
        </xdr:cNvPicPr>
      </xdr:nvPicPr>
      <xdr:blipFill>
        <a:blip xmlns:r="http://schemas.openxmlformats.org/officeDocument/2006/relationships" r:embed="rId2"/>
        <a:stretch>
          <a:fillRect/>
        </a:stretch>
      </xdr:blipFill>
      <xdr:spPr>
        <a:xfrm>
          <a:off x="6471518" y="2616542"/>
          <a:ext cx="2498400" cy="1440254"/>
        </a:xfrm>
        <a:prstGeom prst="rect">
          <a:avLst/>
        </a:prstGeom>
        <a:ln>
          <a:solidFill>
            <a:schemeClr val="tx1">
              <a:lumMod val="50000"/>
              <a:lumOff val="50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8</xdr:col>
      <xdr:colOff>450931</xdr:colOff>
      <xdr:row>1</xdr:row>
      <xdr:rowOff>425226</xdr:rowOff>
    </xdr:from>
    <xdr:to>
      <xdr:col>8</xdr:col>
      <xdr:colOff>5788722</xdr:colOff>
      <xdr:row>14</xdr:row>
      <xdr:rowOff>290037</xdr:rowOff>
    </xdr:to>
    <xdr:graphicFrame macro="">
      <xdr:nvGraphicFramePr>
        <xdr:cNvPr id="2" name="Graphique 1">
          <a:extLst>
            <a:ext uri="{FF2B5EF4-FFF2-40B4-BE49-F238E27FC236}">
              <a16:creationId xmlns:a16="http://schemas.microsoft.com/office/drawing/2014/main" id="{1AA6AAF6-B6FA-DE44-B2ED-8AAA5732951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450931</xdr:colOff>
      <xdr:row>12</xdr:row>
      <xdr:rowOff>228600</xdr:rowOff>
    </xdr:from>
    <xdr:to>
      <xdr:col>8</xdr:col>
      <xdr:colOff>5788722</xdr:colOff>
      <xdr:row>28</xdr:row>
      <xdr:rowOff>80711</xdr:rowOff>
    </xdr:to>
    <xdr:graphicFrame macro="">
      <xdr:nvGraphicFramePr>
        <xdr:cNvPr id="3" name="Graphique 2">
          <a:extLst>
            <a:ext uri="{FF2B5EF4-FFF2-40B4-BE49-F238E27FC236}">
              <a16:creationId xmlns:a16="http://schemas.microsoft.com/office/drawing/2014/main" id="{05B80E02-DB8E-3440-B682-97B650BAF12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181200</xdr:colOff>
      <xdr:row>15</xdr:row>
      <xdr:rowOff>71552</xdr:rowOff>
    </xdr:from>
    <xdr:to>
      <xdr:col>2</xdr:col>
      <xdr:colOff>729840</xdr:colOff>
      <xdr:row>15</xdr:row>
      <xdr:rowOff>620192</xdr:rowOff>
    </xdr:to>
    <xdr:pic>
      <xdr:nvPicPr>
        <xdr:cNvPr id="2" name="DD.gif" descr="movie::file://localhost/Volumes/Connexion%20Raynald_rayny/odonat_partage/2-PROJETS_ODONAT/4-Listes_Rouges/LISTES_ROUGES_GRANDEST_2020-2024/1-TRANSVERSAL%202019-2024/102%20-%20Maquettes/Pictos%20UICN/DD.gif">
          <a:extLst>
            <a:ext uri="{FF2B5EF4-FFF2-40B4-BE49-F238E27FC236}">
              <a16:creationId xmlns:a16="http://schemas.microsoft.com/office/drawing/2014/main" id="{E095B517-0AC1-AA4D-B54D-01EDC004BEB9}"/>
            </a:ext>
          </a:extLst>
        </xdr:cNvPr>
        <xdr:cNvPicPr/>
      </xdr:nvPicPr>
      <xdr:blipFill>
        <a:blip xmlns:r="http://schemas.openxmlformats.org/officeDocument/2006/relationships" r:embed="rId1"/>
        <a:stretch>
          <a:fillRect/>
        </a:stretch>
      </xdr:blipFill>
      <xdr:spPr>
        <a:xfrm>
          <a:off x="2665320" y="11105312"/>
          <a:ext cx="548640" cy="548640"/>
        </a:xfrm>
        <a:prstGeom prst="rect">
          <a:avLst/>
        </a:prstGeom>
      </xdr:spPr>
    </xdr:pic>
    <xdr:clientData/>
  </xdr:twoCellAnchor>
  <xdr:twoCellAnchor editAs="oneCell">
    <xdr:from>
      <xdr:col>2</xdr:col>
      <xdr:colOff>181200</xdr:colOff>
      <xdr:row>11</xdr:row>
      <xdr:rowOff>76508</xdr:rowOff>
    </xdr:from>
    <xdr:to>
      <xdr:col>2</xdr:col>
      <xdr:colOff>729840</xdr:colOff>
      <xdr:row>11</xdr:row>
      <xdr:rowOff>625148</xdr:rowOff>
    </xdr:to>
    <xdr:pic>
      <xdr:nvPicPr>
        <xdr:cNvPr id="3" name="EN.gif" descr="movie::file://localhost/Volumes/Connexion%20Raynald_rayny/odonat_partage/2-PROJETS_ODONAT/4-Listes_Rouges/LISTES_ROUGES_GRANDEST_2020-2024/1-TRANSVERSAL%202019-2024/102%20-%20Maquettes/Pictos%20UICN/EN.gif">
          <a:extLst>
            <a:ext uri="{FF2B5EF4-FFF2-40B4-BE49-F238E27FC236}">
              <a16:creationId xmlns:a16="http://schemas.microsoft.com/office/drawing/2014/main" id="{C33E0855-A3E8-7B4B-B35F-BA4039C3CC91}"/>
            </a:ext>
          </a:extLst>
        </xdr:cNvPr>
        <xdr:cNvPicPr/>
      </xdr:nvPicPr>
      <xdr:blipFill>
        <a:blip xmlns:r="http://schemas.openxmlformats.org/officeDocument/2006/relationships" r:embed="rId2"/>
        <a:stretch>
          <a:fillRect/>
        </a:stretch>
      </xdr:blipFill>
      <xdr:spPr>
        <a:xfrm>
          <a:off x="2665320" y="8367068"/>
          <a:ext cx="548640" cy="548640"/>
        </a:xfrm>
        <a:prstGeom prst="rect">
          <a:avLst/>
        </a:prstGeom>
      </xdr:spPr>
    </xdr:pic>
    <xdr:clientData/>
  </xdr:twoCellAnchor>
  <xdr:twoCellAnchor editAs="oneCell">
    <xdr:from>
      <xdr:col>2</xdr:col>
      <xdr:colOff>181200</xdr:colOff>
      <xdr:row>14</xdr:row>
      <xdr:rowOff>86420</xdr:rowOff>
    </xdr:from>
    <xdr:to>
      <xdr:col>2</xdr:col>
      <xdr:colOff>729840</xdr:colOff>
      <xdr:row>14</xdr:row>
      <xdr:rowOff>635060</xdr:rowOff>
    </xdr:to>
    <xdr:pic>
      <xdr:nvPicPr>
        <xdr:cNvPr id="4" name="LC.gif" descr="movie::file://localhost/Volumes/Connexion%20Raynald_rayny/odonat_partage/2-PROJETS_ODONAT/4-Listes_Rouges/LISTES_ROUGES_GRANDEST_2020-2024/1-TRANSVERSAL%202019-2024/102%20-%20Maquettes/Pictos%20UICN/LC.gif">
          <a:extLst>
            <a:ext uri="{FF2B5EF4-FFF2-40B4-BE49-F238E27FC236}">
              <a16:creationId xmlns:a16="http://schemas.microsoft.com/office/drawing/2014/main" id="{C1DD9602-08DD-3746-8F89-64ACB361CA5E}"/>
            </a:ext>
          </a:extLst>
        </xdr:cNvPr>
        <xdr:cNvPicPr/>
      </xdr:nvPicPr>
      <xdr:blipFill>
        <a:blip xmlns:r="http://schemas.openxmlformats.org/officeDocument/2006/relationships" r:embed="rId3"/>
        <a:stretch>
          <a:fillRect/>
        </a:stretch>
      </xdr:blipFill>
      <xdr:spPr>
        <a:xfrm>
          <a:off x="2665320" y="10434380"/>
          <a:ext cx="548640" cy="548640"/>
        </a:xfrm>
        <a:prstGeom prst="rect">
          <a:avLst/>
        </a:prstGeom>
      </xdr:spPr>
    </xdr:pic>
    <xdr:clientData/>
  </xdr:twoCellAnchor>
  <xdr:twoCellAnchor editAs="oneCell">
    <xdr:from>
      <xdr:col>2</xdr:col>
      <xdr:colOff>181200</xdr:colOff>
      <xdr:row>13</xdr:row>
      <xdr:rowOff>94164</xdr:rowOff>
    </xdr:from>
    <xdr:to>
      <xdr:col>2</xdr:col>
      <xdr:colOff>729840</xdr:colOff>
      <xdr:row>13</xdr:row>
      <xdr:rowOff>642804</xdr:rowOff>
    </xdr:to>
    <xdr:pic>
      <xdr:nvPicPr>
        <xdr:cNvPr id="5" name="NT.gif" descr="movie::file://localhost/Volumes/Connexion%20Raynald_rayny/odonat_partage/2-PROJETS_ODONAT/4-Listes_Rouges/LISTES_ROUGES_GRANDEST_2020-2024/1-TRANSVERSAL%202019-2024/102%20-%20Maquettes/Pictos%20UICN/NT.gif">
          <a:extLst>
            <a:ext uri="{FF2B5EF4-FFF2-40B4-BE49-F238E27FC236}">
              <a16:creationId xmlns:a16="http://schemas.microsoft.com/office/drawing/2014/main" id="{979EFC83-0941-A847-91BC-AF39FBB4FF77}"/>
            </a:ext>
          </a:extLst>
        </xdr:cNvPr>
        <xdr:cNvPicPr/>
      </xdr:nvPicPr>
      <xdr:blipFill>
        <a:blip xmlns:r="http://schemas.openxmlformats.org/officeDocument/2006/relationships" r:embed="rId4"/>
        <a:stretch>
          <a:fillRect/>
        </a:stretch>
      </xdr:blipFill>
      <xdr:spPr>
        <a:xfrm>
          <a:off x="2665320" y="9756324"/>
          <a:ext cx="548640" cy="548640"/>
        </a:xfrm>
        <a:prstGeom prst="rect">
          <a:avLst/>
        </a:prstGeom>
      </xdr:spPr>
    </xdr:pic>
    <xdr:clientData/>
  </xdr:twoCellAnchor>
  <xdr:twoCellAnchor editAs="oneCell">
    <xdr:from>
      <xdr:col>2</xdr:col>
      <xdr:colOff>181200</xdr:colOff>
      <xdr:row>12</xdr:row>
      <xdr:rowOff>74340</xdr:rowOff>
    </xdr:from>
    <xdr:to>
      <xdr:col>2</xdr:col>
      <xdr:colOff>729840</xdr:colOff>
      <xdr:row>12</xdr:row>
      <xdr:rowOff>622980</xdr:rowOff>
    </xdr:to>
    <xdr:pic>
      <xdr:nvPicPr>
        <xdr:cNvPr id="6" name="VU.gif" descr="movie::file://localhost/Volumes/Connexion%20Raynald_rayny/odonat_partage/2-PROJETS_ODONAT/4-Listes_Rouges/LISTES_ROUGES_GRANDEST_2020-2024/1-TRANSVERSAL%202019-2024/102%20-%20Maquettes/Pictos%20UICN/VU.gif">
          <a:extLst>
            <a:ext uri="{FF2B5EF4-FFF2-40B4-BE49-F238E27FC236}">
              <a16:creationId xmlns:a16="http://schemas.microsoft.com/office/drawing/2014/main" id="{F8DBA56D-7282-E145-8264-C2479C12AE7D}"/>
            </a:ext>
          </a:extLst>
        </xdr:cNvPr>
        <xdr:cNvPicPr/>
      </xdr:nvPicPr>
      <xdr:blipFill>
        <a:blip xmlns:r="http://schemas.openxmlformats.org/officeDocument/2006/relationships" r:embed="rId5"/>
        <a:stretch>
          <a:fillRect/>
        </a:stretch>
      </xdr:blipFill>
      <xdr:spPr>
        <a:xfrm>
          <a:off x="2665320" y="9050700"/>
          <a:ext cx="548640" cy="548640"/>
        </a:xfrm>
        <a:prstGeom prst="rect">
          <a:avLst/>
        </a:prstGeom>
      </xdr:spPr>
    </xdr:pic>
    <xdr:clientData/>
  </xdr:twoCellAnchor>
  <xdr:twoCellAnchor editAs="oneCell">
    <xdr:from>
      <xdr:col>2</xdr:col>
      <xdr:colOff>181200</xdr:colOff>
      <xdr:row>8</xdr:row>
      <xdr:rowOff>70932</xdr:rowOff>
    </xdr:from>
    <xdr:to>
      <xdr:col>2</xdr:col>
      <xdr:colOff>729840</xdr:colOff>
      <xdr:row>8</xdr:row>
      <xdr:rowOff>619572</xdr:rowOff>
    </xdr:to>
    <xdr:pic>
      <xdr:nvPicPr>
        <xdr:cNvPr id="7" name="RE.gif" descr="movie::file://localhost/Volumes/Connexion%20Raynald_rayny/odonat_partage/2-PROJETS_ODONAT/4-Listes_Rouges/LISTES_ROUGES_GRANDEST_2020-2024/1-TRANSVERSAL%202019-2024/102%20-%20Maquettes/Pictos%20UICN/RE.gif">
          <a:extLst>
            <a:ext uri="{FF2B5EF4-FFF2-40B4-BE49-F238E27FC236}">
              <a16:creationId xmlns:a16="http://schemas.microsoft.com/office/drawing/2014/main" id="{03951270-6684-D247-A4E7-C02648811F61}"/>
            </a:ext>
          </a:extLst>
        </xdr:cNvPr>
        <xdr:cNvPicPr/>
      </xdr:nvPicPr>
      <xdr:blipFill>
        <a:blip xmlns:r="http://schemas.openxmlformats.org/officeDocument/2006/relationships" r:embed="rId6"/>
        <a:stretch>
          <a:fillRect/>
        </a:stretch>
      </xdr:blipFill>
      <xdr:spPr>
        <a:xfrm>
          <a:off x="2665320" y="6304092"/>
          <a:ext cx="548640" cy="548640"/>
        </a:xfrm>
        <a:prstGeom prst="rect">
          <a:avLst/>
        </a:prstGeom>
      </xdr:spPr>
    </xdr:pic>
    <xdr:clientData/>
  </xdr:twoCellAnchor>
  <xdr:twoCellAnchor editAs="oneCell">
    <xdr:from>
      <xdr:col>2</xdr:col>
      <xdr:colOff>181200</xdr:colOff>
      <xdr:row>9</xdr:row>
      <xdr:rowOff>404523</xdr:rowOff>
    </xdr:from>
    <xdr:to>
      <xdr:col>2</xdr:col>
      <xdr:colOff>729840</xdr:colOff>
      <xdr:row>10</xdr:row>
      <xdr:rowOff>267119</xdr:rowOff>
    </xdr:to>
    <xdr:pic>
      <xdr:nvPicPr>
        <xdr:cNvPr id="8" name="CR.gif" descr="movie::file://localhost/Users/rayny/Downloads/LRR%2007%2010%202020/Pictos%20UICN/CR.gif">
          <a:extLst>
            <a:ext uri="{FF2B5EF4-FFF2-40B4-BE49-F238E27FC236}">
              <a16:creationId xmlns:a16="http://schemas.microsoft.com/office/drawing/2014/main" id="{7A0A72BE-6DD3-1940-B73F-4BB098E7E89D}"/>
            </a:ext>
          </a:extLst>
        </xdr:cNvPr>
        <xdr:cNvPicPr/>
      </xdr:nvPicPr>
      <xdr:blipFill>
        <a:blip xmlns:r="http://schemas.openxmlformats.org/officeDocument/2006/relationships" r:embed="rId7"/>
        <a:stretch>
          <a:fillRect/>
        </a:stretch>
      </xdr:blipFill>
      <xdr:spPr>
        <a:xfrm>
          <a:off x="2665320" y="7323483"/>
          <a:ext cx="548640" cy="548396"/>
        </a:xfrm>
        <a:prstGeom prst="rect">
          <a:avLst/>
        </a:prstGeom>
      </xdr:spPr>
    </xdr:pic>
    <xdr:clientData/>
  </xdr:twoCellAnchor>
  <xdr:twoCellAnchor editAs="oneCell">
    <xdr:from>
      <xdr:col>2</xdr:col>
      <xdr:colOff>182470</xdr:colOff>
      <xdr:row>16</xdr:row>
      <xdr:rowOff>83633</xdr:rowOff>
    </xdr:from>
    <xdr:to>
      <xdr:col>2</xdr:col>
      <xdr:colOff>728570</xdr:colOff>
      <xdr:row>16</xdr:row>
      <xdr:rowOff>629733</xdr:rowOff>
    </xdr:to>
    <xdr:pic>
      <xdr:nvPicPr>
        <xdr:cNvPr id="9" name="NA.gif" descr="movie::file://localhost/Volumes/Connexion%20Raynald_rayny/odonat_partage/2-PROJETS_ODONAT/4-Listes_Rouges/LISTES_ROUGES_GRANDEST_2020-2024/1-TRANSVERSAL%202019-2024/102%20-%20Maquettes/Pictos%20UICN/NA.gif">
          <a:extLst>
            <a:ext uri="{FF2B5EF4-FFF2-40B4-BE49-F238E27FC236}">
              <a16:creationId xmlns:a16="http://schemas.microsoft.com/office/drawing/2014/main" id="{C438098D-F93A-4642-882A-ACA99DD3079A}"/>
            </a:ext>
          </a:extLst>
        </xdr:cNvPr>
        <xdr:cNvPicPr/>
      </xdr:nvPicPr>
      <xdr:blipFill>
        <a:blip xmlns:r="http://schemas.openxmlformats.org/officeDocument/2006/relationships" r:embed="rId8"/>
        <a:stretch>
          <a:fillRect/>
        </a:stretch>
      </xdr:blipFill>
      <xdr:spPr>
        <a:xfrm>
          <a:off x="2666590" y="11803193"/>
          <a:ext cx="546100" cy="546100"/>
        </a:xfrm>
        <a:prstGeom prst="rect">
          <a:avLst/>
        </a:prstGeom>
      </xdr:spPr>
    </xdr:pic>
    <xdr:clientData/>
  </xdr:twoCellAnchor>
  <xdr:twoCellAnchor editAs="oneCell">
    <xdr:from>
      <xdr:col>2</xdr:col>
      <xdr:colOff>176120</xdr:colOff>
      <xdr:row>21</xdr:row>
      <xdr:rowOff>74341</xdr:rowOff>
    </xdr:from>
    <xdr:to>
      <xdr:col>2</xdr:col>
      <xdr:colOff>734920</xdr:colOff>
      <xdr:row>21</xdr:row>
      <xdr:rowOff>624337</xdr:rowOff>
    </xdr:to>
    <xdr:pic>
      <xdr:nvPicPr>
        <xdr:cNvPr id="10" name="NE.gif" descr="movie::file://localhost/Volumes/Connexion%20Raynald_rayny/odonat_partage/2-PROJETS_ODONAT/4-Listes_Rouges/LISTES_ROUGES_GRANDEST_2020-2024/1-TRANSVERSAL%202019-2024/102%20-%20Maquettes/Pictos%20UICN/NE.gif">
          <a:extLst>
            <a:ext uri="{FF2B5EF4-FFF2-40B4-BE49-F238E27FC236}">
              <a16:creationId xmlns:a16="http://schemas.microsoft.com/office/drawing/2014/main" id="{BC3263CC-DFB4-0349-B61E-A0B43F69BED0}"/>
            </a:ext>
          </a:extLst>
        </xdr:cNvPr>
        <xdr:cNvPicPr/>
      </xdr:nvPicPr>
      <xdr:blipFill>
        <a:blip xmlns:r="http://schemas.openxmlformats.org/officeDocument/2006/relationships" r:embed="rId9"/>
        <a:stretch>
          <a:fillRect/>
        </a:stretch>
      </xdr:blipFill>
      <xdr:spPr>
        <a:xfrm>
          <a:off x="2660240" y="15222901"/>
          <a:ext cx="558800" cy="549996"/>
        </a:xfrm>
        <a:prstGeom prst="rect">
          <a:avLst/>
        </a:prstGeom>
        <a:ln>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Volumes\odonat_partage\2-PROJETS_ODONAT\3-Listes_Rouges\LISTES_ROUGES_GRANDEST_2020-2024\11-LR%20odonata%202020\TRAVAUX%20FINAUX%2009%202021\version%20LR%20U%20ICN%20avant%20commentaires%2009%202021\LRefLRg_TABLES_REF_odonata_Vfi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Volumes\odonat_partage\2-PROJETS_ODONAT\3-Listes_Rouges\LISTES_ROUGES_GRANDEST_2020-2024\11-LR%20odonata%202020\100%20-%20LRg%20odonates%20re&#769;sultats%20finaux\LRefLRg_TABLES_REF_odonataV1caduqu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Volumes\odonat_partage\2-PROJETS_ODONAT\3-Listes_Rouges\LISTES_ROUGES_GRANDEST_2020-2024\11-LR%20odonata%202020\LRefLRg_TABLES_REF_odonataV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Volumes\odonat_partage\2-PROJETS_ODONAT\3-Listes_Rouges\LISTES_ROUGES_GRANDEST_2020-2024\11-LR%20odonata%202020\TRAVAUX%20FINAUX%2009%202021\UICN\LRefLRg_TABLES_REF_odonata_Vf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UTS_BIOGEO"/>
      <sheetName val="TAXREF"/>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UTS_BIOGEO"/>
      <sheetName val="TAXREF"/>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UTS_BIOGEO"/>
      <sheetName val="TAXREF"/>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UTS_BIOGEO"/>
      <sheetName val="TAXREF"/>
    </sheetNames>
    <sheetDataSet>
      <sheetData sheetId="0" refreshError="1"/>
      <sheetData sheetId="1"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UICN">
    <a:dk1>
      <a:srgbClr val="000000"/>
    </a:dk1>
    <a:lt1>
      <a:srgbClr val="3D1951"/>
    </a:lt1>
    <a:dk2>
      <a:srgbClr val="5A1A63"/>
    </a:dk2>
    <a:lt2>
      <a:srgbClr val="D3001B"/>
    </a:lt2>
    <a:accent1>
      <a:srgbClr val="FBBF00"/>
    </a:accent1>
    <a:accent2>
      <a:srgbClr val="FFED00"/>
    </a:accent2>
    <a:accent3>
      <a:srgbClr val="FBF2CA"/>
    </a:accent3>
    <a:accent4>
      <a:srgbClr val="78B74A"/>
    </a:accent4>
    <a:accent5>
      <a:srgbClr val="D3D4D5"/>
    </a:accent5>
    <a:accent6>
      <a:srgbClr val="335B74"/>
    </a:accent6>
    <a:hlink>
      <a:srgbClr val="99CC33"/>
    </a:hlink>
    <a:folHlink>
      <a:srgbClr val="FFFFFF"/>
    </a:folHlink>
  </a:clrScheme>
  <a:fontScheme name="Corbel">
    <a:majorFont>
      <a:latin typeface="Corbel"/>
      <a:ea typeface=""/>
      <a:cs typeface=""/>
    </a:majorFont>
    <a:minorFont>
      <a:latin typeface="Corbe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UICN">
    <a:dk1>
      <a:srgbClr val="000000"/>
    </a:dk1>
    <a:lt1>
      <a:srgbClr val="3D1951"/>
    </a:lt1>
    <a:dk2>
      <a:srgbClr val="5A1A63"/>
    </a:dk2>
    <a:lt2>
      <a:srgbClr val="D3001B"/>
    </a:lt2>
    <a:accent1>
      <a:srgbClr val="FBBF00"/>
    </a:accent1>
    <a:accent2>
      <a:srgbClr val="FFED00"/>
    </a:accent2>
    <a:accent3>
      <a:srgbClr val="FBF2CA"/>
    </a:accent3>
    <a:accent4>
      <a:srgbClr val="78B74A"/>
    </a:accent4>
    <a:accent5>
      <a:srgbClr val="D3D4D5"/>
    </a:accent5>
    <a:accent6>
      <a:srgbClr val="335B74"/>
    </a:accent6>
    <a:hlink>
      <a:srgbClr val="99CC33"/>
    </a:hlink>
    <a:folHlink>
      <a:srgbClr val="FFFFFF"/>
    </a:folHlink>
  </a:clrScheme>
  <a:fontScheme name="Corbel">
    <a:majorFont>
      <a:latin typeface="Corbel"/>
      <a:ea typeface=""/>
      <a:cs typeface=""/>
    </a:majorFont>
    <a:minorFont>
      <a:latin typeface="Corbe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odonat-grandest.fr/regions-naturelles-contexte" TargetMode="External"/><Relationship Id="rId3" Type="http://schemas.openxmlformats.org/officeDocument/2006/relationships/hyperlink" Target="https://inpn.mnhn.fr/programme/documentation/referentiels-especes-taxref" TargetMode="External"/><Relationship Id="rId7" Type="http://schemas.openxmlformats.org/officeDocument/2006/relationships/hyperlink" Target="https://www.datagrandest.fr/data4citizen/visualisation/information/?id=fr-417566924-180706_001" TargetMode="External"/><Relationship Id="rId2" Type="http://schemas.openxmlformats.org/officeDocument/2006/relationships/hyperlink" Target="https://inpn.mnhn.fr/programme/documentation/base-de-connaissance-statuts" TargetMode="External"/><Relationship Id="rId1" Type="http://schemas.openxmlformats.org/officeDocument/2006/relationships/hyperlink" Target="https://uicn.fr/listes-rouges-regionales" TargetMode="External"/><Relationship Id="rId6" Type="http://schemas.openxmlformats.org/officeDocument/2006/relationships/hyperlink" Target="https://www.odonat-grandest.fr/telechargements/Listes_rouges/Liste_rouge_Grand_Est_ODONATES_livret.pdf" TargetMode="External"/><Relationship Id="rId11" Type="http://schemas.openxmlformats.org/officeDocument/2006/relationships/hyperlink" Target="https://www.grand-est.developpement-durable.gouv.fr/IMG/pdf/avis2023-146-lrorthopte_res.pdf" TargetMode="External"/><Relationship Id="rId5" Type="http://schemas.openxmlformats.org/officeDocument/2006/relationships/hyperlink" Target="https://www.odonat-grandest.fr/telechargements/Listes_rouges/Liste_rouge_Grand_Est_ODONATES_liste.pdf" TargetMode="External"/><Relationship Id="rId10" Type="http://schemas.openxmlformats.org/officeDocument/2006/relationships/hyperlink" Target="https://doi.org/10.2779/60944" TargetMode="External"/><Relationship Id="rId4" Type="http://schemas.openxmlformats.org/officeDocument/2006/relationships/hyperlink" Target="https://www.odonat-grandest.fr/telechargements/Listes_rouges/LISTE_ROUGE_ODONATES.xlsx" TargetMode="External"/><Relationship Id="rId9" Type="http://schemas.openxmlformats.org/officeDocument/2006/relationships/hyperlink" Target="https://ascete.org/liste-des-orthoptoroides-de-france-metropolitaine/"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227"/>
  <sheetViews>
    <sheetView zoomScaleNormal="100" zoomScalePageLayoutView="172" workbookViewId="0">
      <selection activeCell="C5" sqref="C5"/>
    </sheetView>
  </sheetViews>
  <sheetFormatPr baseColWidth="10" defaultColWidth="10.796875" defaultRowHeight="15.6"/>
  <cols>
    <col min="1" max="2" width="30.69921875" style="21" customWidth="1"/>
    <col min="3" max="3" width="120.69921875" style="21" customWidth="1"/>
    <col min="4" max="5" width="30.69921875" style="21" customWidth="1"/>
    <col min="6" max="6" width="255.5" style="21" customWidth="1"/>
    <col min="7" max="16384" width="10.796875" style="21"/>
  </cols>
  <sheetData>
    <row r="1" spans="1:6" s="4" customFormat="1" ht="70.05" customHeight="1">
      <c r="A1" s="1"/>
      <c r="B1" s="1"/>
      <c r="C1" s="24" t="s">
        <v>32</v>
      </c>
      <c r="D1" s="1"/>
      <c r="E1" s="2"/>
      <c r="F1" s="2"/>
    </row>
    <row r="2" spans="1:6" s="7" customFormat="1" ht="70.05" customHeight="1">
      <c r="A2" s="224"/>
      <c r="B2" s="13"/>
      <c r="C2" s="5"/>
      <c r="D2" s="6"/>
      <c r="E2" s="13"/>
      <c r="F2" s="13"/>
    </row>
    <row r="3" spans="1:6" s="12" customFormat="1" ht="40.049999999999997" customHeight="1">
      <c r="A3" s="225"/>
      <c r="B3" s="11"/>
      <c r="C3" s="11"/>
      <c r="D3" s="11"/>
      <c r="E3" s="11"/>
      <c r="F3" s="11"/>
    </row>
    <row r="4" spans="1:6" s="26" customFormat="1" ht="154.05000000000001" customHeight="1">
      <c r="A4" s="25"/>
      <c r="B4" s="25"/>
      <c r="C4" s="23"/>
      <c r="D4" s="25"/>
      <c r="E4" s="25"/>
      <c r="F4" s="25"/>
    </row>
    <row r="5" spans="1:6" s="10" customFormat="1" ht="300" customHeight="1">
      <c r="A5" s="8"/>
      <c r="B5" s="25"/>
      <c r="C5" s="27" t="s">
        <v>77</v>
      </c>
      <c r="D5" s="8"/>
      <c r="E5" s="25"/>
      <c r="F5" s="25"/>
    </row>
    <row r="6" spans="1:6" s="10" customFormat="1" ht="28.95" customHeight="1">
      <c r="A6" s="8"/>
      <c r="B6" s="25"/>
      <c r="C6" s="28"/>
      <c r="D6" s="29"/>
      <c r="E6" s="25"/>
      <c r="F6" s="25"/>
    </row>
    <row r="7" spans="1:6" s="10" customFormat="1" ht="28.95" customHeight="1">
      <c r="A7" s="8"/>
      <c r="B7" s="25"/>
      <c r="C7" s="240" t="s">
        <v>511</v>
      </c>
      <c r="D7" s="29"/>
      <c r="E7" s="25"/>
      <c r="F7" s="25"/>
    </row>
    <row r="8" spans="1:6" ht="294" customHeight="1">
      <c r="A8" s="22"/>
      <c r="B8" s="25"/>
      <c r="C8" s="23"/>
      <c r="D8" s="29"/>
      <c r="E8" s="25"/>
      <c r="F8" s="25"/>
    </row>
    <row r="9" spans="1:6" ht="300" customHeight="1">
      <c r="A9" s="22"/>
      <c r="B9" s="22"/>
      <c r="C9" s="22"/>
      <c r="D9" s="29"/>
      <c r="E9" s="22"/>
      <c r="F9" s="22"/>
    </row>
    <row r="10" spans="1:6" ht="300" customHeight="1">
      <c r="A10" s="22"/>
      <c r="B10" s="22"/>
      <c r="C10" s="22"/>
      <c r="D10" s="29"/>
      <c r="E10" s="22"/>
      <c r="F10" s="22"/>
    </row>
    <row r="11" spans="1:6" ht="300" customHeight="1">
      <c r="A11" s="22"/>
      <c r="B11" s="22"/>
      <c r="C11" s="22"/>
      <c r="D11" s="29"/>
      <c r="E11" s="22"/>
      <c r="F11" s="22"/>
    </row>
    <row r="12" spans="1:6">
      <c r="D12" s="203"/>
    </row>
    <row r="13" spans="1:6">
      <c r="D13" s="203"/>
    </row>
    <row r="14" spans="1:6">
      <c r="D14" s="203"/>
    </row>
    <row r="15" spans="1:6">
      <c r="D15" s="203"/>
    </row>
    <row r="16" spans="1:6">
      <c r="D16" s="203"/>
    </row>
    <row r="17" spans="4:4">
      <c r="D17" s="203"/>
    </row>
    <row r="18" spans="4:4">
      <c r="D18" s="203"/>
    </row>
    <row r="19" spans="4:4">
      <c r="D19" s="203"/>
    </row>
    <row r="20" spans="4:4">
      <c r="D20" s="203"/>
    </row>
    <row r="21" spans="4:4">
      <c r="D21" s="203"/>
    </row>
    <row r="22" spans="4:4">
      <c r="D22" s="203"/>
    </row>
    <row r="23" spans="4:4" s="26" customFormat="1" ht="51" customHeight="1">
      <c r="D23" s="203"/>
    </row>
    <row r="24" spans="4:4">
      <c r="D24" s="203"/>
    </row>
    <row r="25" spans="4:4">
      <c r="D25" s="203"/>
    </row>
    <row r="26" spans="4:4">
      <c r="D26" s="203"/>
    </row>
    <row r="27" spans="4:4">
      <c r="D27" s="203"/>
    </row>
    <row r="28" spans="4:4">
      <c r="D28" s="203"/>
    </row>
    <row r="29" spans="4:4">
      <c r="D29" s="203"/>
    </row>
    <row r="30" spans="4:4">
      <c r="D30" s="203"/>
    </row>
    <row r="31" spans="4:4">
      <c r="D31" s="203"/>
    </row>
    <row r="32" spans="4:4">
      <c r="D32" s="203"/>
    </row>
    <row r="33" spans="4:4">
      <c r="D33" s="203"/>
    </row>
    <row r="34" spans="4:4">
      <c r="D34" s="203"/>
    </row>
    <row r="35" spans="4:4">
      <c r="D35" s="203"/>
    </row>
    <row r="36" spans="4:4">
      <c r="D36" s="203"/>
    </row>
    <row r="37" spans="4:4" ht="30" customHeight="1">
      <c r="D37" s="203"/>
    </row>
    <row r="38" spans="4:4" ht="24" customHeight="1">
      <c r="D38" s="203"/>
    </row>
    <row r="39" spans="4:4" ht="24" customHeight="1">
      <c r="D39" s="203"/>
    </row>
    <row r="40" spans="4:4" ht="24" customHeight="1">
      <c r="D40" s="203"/>
    </row>
    <row r="41" spans="4:4">
      <c r="D41" s="203"/>
    </row>
    <row r="42" spans="4:4">
      <c r="D42" s="203"/>
    </row>
    <row r="43" spans="4:4">
      <c r="D43" s="203"/>
    </row>
    <row r="44" spans="4:4">
      <c r="D44" s="203"/>
    </row>
    <row r="45" spans="4:4">
      <c r="D45" s="203"/>
    </row>
    <row r="46" spans="4:4">
      <c r="D46" s="203"/>
    </row>
    <row r="47" spans="4:4">
      <c r="D47" s="203"/>
    </row>
    <row r="48" spans="4:4">
      <c r="D48" s="203"/>
    </row>
    <row r="49" spans="4:4">
      <c r="D49" s="203"/>
    </row>
    <row r="50" spans="4:4">
      <c r="D50" s="203"/>
    </row>
    <row r="51" spans="4:4">
      <c r="D51" s="203"/>
    </row>
    <row r="52" spans="4:4">
      <c r="D52" s="203"/>
    </row>
    <row r="53" spans="4:4">
      <c r="D53" s="203"/>
    </row>
    <row r="54" spans="4:4">
      <c r="D54" s="203"/>
    </row>
    <row r="55" spans="4:4">
      <c r="D55" s="203"/>
    </row>
    <row r="56" spans="4:4">
      <c r="D56" s="203"/>
    </row>
    <row r="57" spans="4:4">
      <c r="D57" s="203"/>
    </row>
    <row r="58" spans="4:4">
      <c r="D58" s="203"/>
    </row>
    <row r="59" spans="4:4">
      <c r="D59" s="203"/>
    </row>
    <row r="60" spans="4:4">
      <c r="D60" s="203"/>
    </row>
    <row r="61" spans="4:4">
      <c r="D61" s="203"/>
    </row>
    <row r="62" spans="4:4">
      <c r="D62" s="203"/>
    </row>
    <row r="63" spans="4:4">
      <c r="D63" s="203"/>
    </row>
    <row r="64" spans="4:4">
      <c r="D64" s="203"/>
    </row>
    <row r="65" spans="4:4">
      <c r="D65" s="203"/>
    </row>
    <row r="66" spans="4:4">
      <c r="D66" s="203"/>
    </row>
    <row r="67" spans="4:4">
      <c r="D67" s="203"/>
    </row>
    <row r="68" spans="4:4">
      <c r="D68" s="203"/>
    </row>
    <row r="69" spans="4:4">
      <c r="D69" s="203"/>
    </row>
    <row r="70" spans="4:4">
      <c r="D70" s="203"/>
    </row>
    <row r="71" spans="4:4">
      <c r="D71" s="203"/>
    </row>
    <row r="72" spans="4:4">
      <c r="D72" s="203"/>
    </row>
    <row r="73" spans="4:4">
      <c r="D73" s="203"/>
    </row>
    <row r="74" spans="4:4">
      <c r="D74" s="203"/>
    </row>
    <row r="75" spans="4:4">
      <c r="D75" s="203"/>
    </row>
    <row r="76" spans="4:4">
      <c r="D76" s="203"/>
    </row>
    <row r="77" spans="4:4">
      <c r="D77" s="203"/>
    </row>
    <row r="78" spans="4:4">
      <c r="D78" s="203"/>
    </row>
    <row r="79" spans="4:4">
      <c r="D79" s="203"/>
    </row>
    <row r="80" spans="4:4">
      <c r="D80" s="203"/>
    </row>
    <row r="81" spans="4:4">
      <c r="D81" s="203"/>
    </row>
    <row r="82" spans="4:4">
      <c r="D82" s="203"/>
    </row>
    <row r="83" spans="4:4">
      <c r="D83" s="203"/>
    </row>
    <row r="84" spans="4:4">
      <c r="D84" s="203"/>
    </row>
    <row r="85" spans="4:4">
      <c r="D85" s="203"/>
    </row>
    <row r="86" spans="4:4">
      <c r="D86" s="203"/>
    </row>
    <row r="87" spans="4:4">
      <c r="D87" s="203"/>
    </row>
    <row r="88" spans="4:4">
      <c r="D88" s="203"/>
    </row>
    <row r="89" spans="4:4">
      <c r="D89" s="203"/>
    </row>
    <row r="90" spans="4:4">
      <c r="D90" s="203"/>
    </row>
    <row r="91" spans="4:4">
      <c r="D91" s="203"/>
    </row>
    <row r="92" spans="4:4">
      <c r="D92" s="203"/>
    </row>
    <row r="93" spans="4:4">
      <c r="D93" s="203"/>
    </row>
    <row r="94" spans="4:4">
      <c r="D94" s="203"/>
    </row>
    <row r="95" spans="4:4">
      <c r="D95" s="203"/>
    </row>
    <row r="96" spans="4:4">
      <c r="D96" s="203"/>
    </row>
    <row r="97" spans="4:4">
      <c r="D97" s="203"/>
    </row>
    <row r="98" spans="4:4">
      <c r="D98" s="203"/>
    </row>
    <row r="99" spans="4:4">
      <c r="D99" s="203"/>
    </row>
    <row r="100" spans="4:4">
      <c r="D100" s="203"/>
    </row>
    <row r="101" spans="4:4">
      <c r="D101" s="203"/>
    </row>
    <row r="102" spans="4:4">
      <c r="D102" s="203"/>
    </row>
    <row r="103" spans="4:4">
      <c r="D103" s="203"/>
    </row>
    <row r="104" spans="4:4">
      <c r="D104" s="203"/>
    </row>
    <row r="105" spans="4:4">
      <c r="D105" s="203"/>
    </row>
    <row r="106" spans="4:4">
      <c r="D106" s="203"/>
    </row>
    <row r="107" spans="4:4">
      <c r="D107" s="203"/>
    </row>
    <row r="108" spans="4:4">
      <c r="D108" s="203"/>
    </row>
    <row r="109" spans="4:4">
      <c r="D109" s="203"/>
    </row>
    <row r="110" spans="4:4">
      <c r="D110" s="203"/>
    </row>
    <row r="111" spans="4:4">
      <c r="D111" s="203"/>
    </row>
    <row r="112" spans="4:4">
      <c r="D112" s="203"/>
    </row>
    <row r="113" spans="4:4">
      <c r="D113" s="203"/>
    </row>
    <row r="114" spans="4:4">
      <c r="D114" s="203"/>
    </row>
    <row r="115" spans="4:4">
      <c r="D115" s="203"/>
    </row>
    <row r="116" spans="4:4">
      <c r="D116" s="203"/>
    </row>
    <row r="117" spans="4:4">
      <c r="D117" s="203"/>
    </row>
    <row r="118" spans="4:4">
      <c r="D118" s="203"/>
    </row>
    <row r="119" spans="4:4">
      <c r="D119" s="203"/>
    </row>
    <row r="120" spans="4:4">
      <c r="D120" s="203"/>
    </row>
    <row r="121" spans="4:4">
      <c r="D121" s="203"/>
    </row>
    <row r="122" spans="4:4">
      <c r="D122" s="203"/>
    </row>
    <row r="123" spans="4:4">
      <c r="D123" s="203"/>
    </row>
    <row r="124" spans="4:4">
      <c r="D124" s="203"/>
    </row>
    <row r="125" spans="4:4">
      <c r="D125" s="203"/>
    </row>
    <row r="126" spans="4:4">
      <c r="D126" s="203"/>
    </row>
    <row r="127" spans="4:4">
      <c r="D127" s="203"/>
    </row>
    <row r="128" spans="4:4">
      <c r="D128" s="203"/>
    </row>
    <row r="129" spans="4:4">
      <c r="D129" s="203"/>
    </row>
    <row r="130" spans="4:4">
      <c r="D130" s="203"/>
    </row>
    <row r="131" spans="4:4">
      <c r="D131" s="203"/>
    </row>
    <row r="132" spans="4:4">
      <c r="D132" s="203"/>
    </row>
    <row r="133" spans="4:4">
      <c r="D133" s="203"/>
    </row>
    <row r="134" spans="4:4">
      <c r="D134" s="203"/>
    </row>
    <row r="135" spans="4:4">
      <c r="D135" s="203"/>
    </row>
    <row r="136" spans="4:4">
      <c r="D136" s="203"/>
    </row>
    <row r="137" spans="4:4">
      <c r="D137" s="203"/>
    </row>
    <row r="138" spans="4:4">
      <c r="D138" s="203"/>
    </row>
    <row r="139" spans="4:4">
      <c r="D139" s="203"/>
    </row>
    <row r="140" spans="4:4">
      <c r="D140" s="203"/>
    </row>
    <row r="141" spans="4:4">
      <c r="D141" s="203"/>
    </row>
    <row r="142" spans="4:4">
      <c r="D142" s="203"/>
    </row>
    <row r="143" spans="4:4">
      <c r="D143" s="203"/>
    </row>
    <row r="144" spans="4:4">
      <c r="D144" s="203"/>
    </row>
    <row r="145" spans="4:4">
      <c r="D145" s="203"/>
    </row>
    <row r="146" spans="4:4">
      <c r="D146" s="203"/>
    </row>
    <row r="147" spans="4:4">
      <c r="D147" s="203"/>
    </row>
    <row r="148" spans="4:4">
      <c r="D148" s="203"/>
    </row>
    <row r="149" spans="4:4">
      <c r="D149" s="203"/>
    </row>
    <row r="150" spans="4:4">
      <c r="D150" s="203"/>
    </row>
    <row r="151" spans="4:4">
      <c r="D151" s="203"/>
    </row>
    <row r="152" spans="4:4">
      <c r="D152" s="203"/>
    </row>
    <row r="153" spans="4:4">
      <c r="D153" s="203"/>
    </row>
    <row r="154" spans="4:4">
      <c r="D154" s="203"/>
    </row>
    <row r="155" spans="4:4">
      <c r="D155" s="203"/>
    </row>
    <row r="156" spans="4:4">
      <c r="D156" s="203"/>
    </row>
    <row r="157" spans="4:4">
      <c r="D157" s="203"/>
    </row>
    <row r="158" spans="4:4">
      <c r="D158" s="203"/>
    </row>
    <row r="159" spans="4:4">
      <c r="D159" s="203"/>
    </row>
    <row r="160" spans="4:4">
      <c r="D160" s="203"/>
    </row>
    <row r="161" spans="4:4">
      <c r="D161" s="203"/>
    </row>
    <row r="162" spans="4:4">
      <c r="D162" s="203"/>
    </row>
    <row r="163" spans="4:4">
      <c r="D163" s="203"/>
    </row>
    <row r="164" spans="4:4">
      <c r="D164" s="203"/>
    </row>
    <row r="165" spans="4:4">
      <c r="D165" s="203"/>
    </row>
    <row r="166" spans="4:4">
      <c r="D166" s="203"/>
    </row>
    <row r="167" spans="4:4">
      <c r="D167" s="203"/>
    </row>
    <row r="168" spans="4:4">
      <c r="D168" s="203"/>
    </row>
    <row r="169" spans="4:4">
      <c r="D169" s="203"/>
    </row>
    <row r="170" spans="4:4">
      <c r="D170" s="203"/>
    </row>
    <row r="171" spans="4:4">
      <c r="D171" s="203"/>
    </row>
    <row r="172" spans="4:4">
      <c r="D172" s="203"/>
    </row>
    <row r="173" spans="4:4">
      <c r="D173" s="203"/>
    </row>
    <row r="174" spans="4:4">
      <c r="D174" s="203"/>
    </row>
    <row r="175" spans="4:4">
      <c r="D175" s="203"/>
    </row>
    <row r="176" spans="4:4">
      <c r="D176" s="203"/>
    </row>
    <row r="177" spans="4:4">
      <c r="D177" s="203"/>
    </row>
    <row r="178" spans="4:4">
      <c r="D178" s="203"/>
    </row>
    <row r="179" spans="4:4">
      <c r="D179" s="203"/>
    </row>
    <row r="180" spans="4:4">
      <c r="D180" s="203"/>
    </row>
    <row r="181" spans="4:4">
      <c r="D181" s="203"/>
    </row>
    <row r="182" spans="4:4">
      <c r="D182" s="203"/>
    </row>
    <row r="183" spans="4:4">
      <c r="D183" s="203"/>
    </row>
    <row r="184" spans="4:4">
      <c r="D184" s="203"/>
    </row>
    <row r="185" spans="4:4">
      <c r="D185" s="203"/>
    </row>
    <row r="186" spans="4:4">
      <c r="D186" s="203"/>
    </row>
    <row r="187" spans="4:4">
      <c r="D187" s="203"/>
    </row>
    <row r="188" spans="4:4">
      <c r="D188" s="203"/>
    </row>
    <row r="189" spans="4:4">
      <c r="D189" s="203"/>
    </row>
    <row r="190" spans="4:4">
      <c r="D190" s="203"/>
    </row>
    <row r="191" spans="4:4">
      <c r="D191" s="203"/>
    </row>
    <row r="192" spans="4:4">
      <c r="D192" s="203"/>
    </row>
    <row r="193" spans="4:4">
      <c r="D193" s="203"/>
    </row>
    <row r="194" spans="4:4">
      <c r="D194" s="203"/>
    </row>
    <row r="195" spans="4:4">
      <c r="D195" s="203"/>
    </row>
    <row r="196" spans="4:4">
      <c r="D196" s="203"/>
    </row>
    <row r="197" spans="4:4">
      <c r="D197" s="203"/>
    </row>
    <row r="198" spans="4:4">
      <c r="D198" s="203"/>
    </row>
    <row r="199" spans="4:4">
      <c r="D199" s="203"/>
    </row>
    <row r="200" spans="4:4">
      <c r="D200" s="203"/>
    </row>
    <row r="201" spans="4:4">
      <c r="D201" s="203"/>
    </row>
    <row r="202" spans="4:4">
      <c r="D202" s="203"/>
    </row>
    <row r="203" spans="4:4">
      <c r="D203" s="203"/>
    </row>
    <row r="204" spans="4:4">
      <c r="D204" s="203"/>
    </row>
    <row r="205" spans="4:4">
      <c r="D205" s="203"/>
    </row>
    <row r="206" spans="4:4">
      <c r="D206" s="203"/>
    </row>
    <row r="207" spans="4:4">
      <c r="D207" s="203"/>
    </row>
    <row r="208" spans="4:4">
      <c r="D208" s="203"/>
    </row>
    <row r="209" spans="4:4">
      <c r="D209" s="203"/>
    </row>
    <row r="210" spans="4:4">
      <c r="D210" s="203"/>
    </row>
    <row r="211" spans="4:4">
      <c r="D211" s="203"/>
    </row>
    <row r="212" spans="4:4">
      <c r="D212" s="203"/>
    </row>
    <row r="213" spans="4:4">
      <c r="D213" s="203"/>
    </row>
    <row r="214" spans="4:4">
      <c r="D214" s="203"/>
    </row>
    <row r="215" spans="4:4">
      <c r="D215" s="203"/>
    </row>
    <row r="216" spans="4:4">
      <c r="D216" s="203"/>
    </row>
    <row r="217" spans="4:4">
      <c r="D217" s="203"/>
    </row>
    <row r="218" spans="4:4">
      <c r="D218" s="203"/>
    </row>
    <row r="219" spans="4:4">
      <c r="D219" s="203"/>
    </row>
    <row r="220" spans="4:4">
      <c r="D220" s="203"/>
    </row>
    <row r="221" spans="4:4">
      <c r="D221" s="203"/>
    </row>
    <row r="222" spans="4:4">
      <c r="D222" s="203"/>
    </row>
    <row r="223" spans="4:4">
      <c r="D223" s="203"/>
    </row>
    <row r="224" spans="4:4">
      <c r="D224" s="203"/>
    </row>
    <row r="225" spans="4:4">
      <c r="D225" s="203"/>
    </row>
    <row r="226" spans="4:4">
      <c r="D226" s="203"/>
    </row>
    <row r="227" spans="4:4">
      <c r="D227" s="203"/>
    </row>
  </sheetData>
  <printOptions horizontalCentered="1"/>
  <pageMargins left="0" right="0" top="0" bottom="0" header="0" footer="0"/>
  <pageSetup paperSize="9" scale="35" orientation="landscape" horizontalDpi="4294967292" verticalDpi="4294967292" r:id="rId1"/>
  <colBreaks count="1" manualBreakCount="1">
    <brk id="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31D1B"/>
  </sheetPr>
  <dimension ref="A1:CB85"/>
  <sheetViews>
    <sheetView zoomScale="83" zoomScaleNormal="83" zoomScaleSheetLayoutView="128" zoomScalePageLayoutView="46" workbookViewId="0">
      <selection activeCell="L1" sqref="L1:M1048576"/>
    </sheetView>
  </sheetViews>
  <sheetFormatPr baseColWidth="10" defaultColWidth="10.796875" defaultRowHeight="30" customHeight="1"/>
  <cols>
    <col min="1" max="1" width="11.796875" style="427" customWidth="1"/>
    <col min="2" max="2" width="6.796875" style="427" customWidth="1"/>
    <col min="3" max="3" width="13.796875" style="23" customWidth="1"/>
    <col min="4" max="4" width="17.796875" style="23" customWidth="1"/>
    <col min="5" max="5" width="8.796875" style="23" hidden="1" customWidth="1"/>
    <col min="6" max="6" width="33.796875" style="23" customWidth="1"/>
    <col min="7" max="7" width="16.796875" style="23" customWidth="1"/>
    <col min="8" max="8" width="28.796875" style="23" customWidth="1"/>
    <col min="9" max="9" width="13.796875" style="23" customWidth="1"/>
    <col min="10" max="10" width="18.796875" style="23" customWidth="1"/>
    <col min="11" max="11" width="83.19921875" style="23" customWidth="1"/>
    <col min="12" max="13" width="12.796875" style="429" customWidth="1"/>
    <col min="14" max="14" width="12.796875" style="23" hidden="1" customWidth="1"/>
    <col min="15" max="15" width="4.796875" style="23" customWidth="1"/>
    <col min="16" max="24" width="12.796875" style="23" customWidth="1"/>
    <col min="25" max="25" width="4.796875" style="23" customWidth="1"/>
    <col min="26" max="28" width="11.796875" style="23" customWidth="1"/>
    <col min="29" max="31" width="50.796875" style="23" customWidth="1"/>
    <col min="32" max="16384" width="10.796875" style="23"/>
  </cols>
  <sheetData>
    <row r="1" spans="1:80" s="393" customFormat="1" ht="70.05" customHeight="1">
      <c r="A1" s="1"/>
      <c r="B1" s="391" t="s">
        <v>32</v>
      </c>
      <c r="C1" s="392"/>
      <c r="D1" s="391"/>
      <c r="E1" s="391"/>
      <c r="F1" s="391"/>
      <c r="G1" s="391"/>
      <c r="H1" s="391"/>
      <c r="I1" s="3"/>
      <c r="J1" s="3"/>
      <c r="K1" s="3"/>
      <c r="L1" s="2"/>
      <c r="M1" s="2"/>
      <c r="N1" s="3"/>
      <c r="O1" s="3"/>
      <c r="P1" s="3"/>
      <c r="Q1" s="3"/>
      <c r="R1" s="3"/>
      <c r="S1" s="3"/>
      <c r="T1" s="3"/>
      <c r="U1" s="3"/>
      <c r="V1" s="3"/>
      <c r="W1" s="3"/>
      <c r="X1" s="3"/>
      <c r="Y1" s="3"/>
      <c r="Z1" s="3"/>
      <c r="AA1" s="3"/>
      <c r="AB1" s="3"/>
      <c r="AC1" s="467"/>
      <c r="AD1" s="3"/>
      <c r="AE1" s="3"/>
      <c r="BE1" s="394"/>
      <c r="BF1" s="394"/>
      <c r="BG1" s="394"/>
      <c r="BH1" s="394"/>
      <c r="BI1" s="394"/>
      <c r="BJ1" s="394"/>
      <c r="BK1" s="394"/>
      <c r="BL1" s="394"/>
      <c r="BM1" s="394"/>
      <c r="BN1" s="394"/>
      <c r="BQ1" s="394"/>
      <c r="BR1" s="394"/>
      <c r="BS1" s="394"/>
      <c r="BT1" s="394"/>
      <c r="BU1" s="394"/>
      <c r="BV1" s="394"/>
      <c r="BW1" s="394"/>
      <c r="BX1" s="394"/>
      <c r="BY1" s="394"/>
      <c r="BZ1" s="394"/>
      <c r="CA1" s="394"/>
      <c r="CB1" s="394"/>
    </row>
    <row r="2" spans="1:80" s="397" customFormat="1" ht="70.05" customHeight="1">
      <c r="A2" s="6"/>
      <c r="B2" s="6" t="s">
        <v>78</v>
      </c>
      <c r="C2" s="396"/>
      <c r="D2" s="395"/>
      <c r="E2" s="395"/>
      <c r="F2" s="395"/>
      <c r="G2" s="395"/>
      <c r="H2" s="5"/>
      <c r="I2" s="5"/>
      <c r="J2" s="5"/>
      <c r="K2" s="5"/>
      <c r="L2" s="13"/>
      <c r="M2" s="13"/>
      <c r="N2" s="5"/>
      <c r="O2" s="5"/>
      <c r="P2" s="5"/>
      <c r="Q2" s="5"/>
      <c r="R2" s="5"/>
      <c r="S2" s="5"/>
      <c r="T2" s="5"/>
      <c r="U2" s="5"/>
      <c r="V2" s="5"/>
      <c r="W2" s="5"/>
      <c r="X2" s="5"/>
      <c r="Y2" s="5"/>
      <c r="Z2" s="5"/>
      <c r="AA2" s="5"/>
      <c r="AB2" s="5"/>
      <c r="AC2" s="468"/>
      <c r="AD2" s="5"/>
      <c r="AE2" s="5"/>
      <c r="BE2" s="398"/>
      <c r="BF2" s="398"/>
      <c r="BG2" s="398"/>
      <c r="BH2" s="398"/>
      <c r="BI2" s="398"/>
      <c r="BJ2" s="398"/>
      <c r="BK2" s="398"/>
      <c r="BL2" s="398"/>
      <c r="BM2" s="398"/>
      <c r="BN2" s="398"/>
      <c r="BQ2" s="398"/>
      <c r="BR2" s="398"/>
      <c r="BS2" s="398"/>
      <c r="BT2" s="398"/>
      <c r="BU2" s="398"/>
      <c r="BV2" s="398"/>
      <c r="BW2" s="398"/>
      <c r="BX2" s="398"/>
      <c r="BY2" s="398"/>
      <c r="BZ2" s="398"/>
      <c r="CA2" s="398"/>
      <c r="CB2" s="398"/>
    </row>
    <row r="3" spans="1:80" s="254" customFormat="1" ht="19.95" customHeight="1">
      <c r="A3" s="251"/>
      <c r="B3" s="252" t="s">
        <v>511</v>
      </c>
      <c r="C3" s="399"/>
      <c r="D3" s="252"/>
      <c r="E3" s="252"/>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row>
    <row r="4" spans="1:80" s="405" customFormat="1" ht="70.2" customHeight="1" thickBot="1">
      <c r="A4" s="401"/>
      <c r="B4" s="402" t="s">
        <v>456</v>
      </c>
      <c r="C4" s="403"/>
      <c r="D4" s="402"/>
      <c r="E4" s="402"/>
      <c r="F4" s="404"/>
      <c r="G4" s="401"/>
      <c r="H4" s="401"/>
      <c r="I4" s="401"/>
      <c r="J4" s="401"/>
      <c r="K4" s="401"/>
      <c r="L4" s="401"/>
      <c r="M4" s="401"/>
      <c r="N4" s="401"/>
      <c r="O4" s="401"/>
      <c r="P4" s="401"/>
      <c r="Q4" s="401"/>
      <c r="R4" s="401"/>
      <c r="S4" s="401"/>
      <c r="T4" s="401"/>
      <c r="U4" s="401"/>
      <c r="V4" s="401"/>
      <c r="W4" s="401"/>
      <c r="X4" s="401"/>
      <c r="Y4" s="401"/>
      <c r="Z4" s="401"/>
      <c r="AA4" s="401"/>
      <c r="AB4" s="401"/>
      <c r="AC4" s="401"/>
      <c r="AD4" s="400"/>
      <c r="AE4" s="400"/>
    </row>
    <row r="5" spans="1:80" s="409" customFormat="1" ht="67.05" customHeight="1" thickBot="1">
      <c r="A5" s="406"/>
      <c r="B5" s="407"/>
      <c r="C5" s="474" t="s">
        <v>34</v>
      </c>
      <c r="D5" s="475"/>
      <c r="E5" s="475"/>
      <c r="F5" s="475"/>
      <c r="G5" s="475"/>
      <c r="H5" s="476"/>
      <c r="I5" s="477" t="s">
        <v>31</v>
      </c>
      <c r="J5" s="478"/>
      <c r="K5" s="478"/>
      <c r="L5" s="478"/>
      <c r="M5" s="478"/>
      <c r="N5" s="478"/>
      <c r="O5" s="408"/>
      <c r="P5" s="479" t="s">
        <v>53</v>
      </c>
      <c r="Q5" s="480"/>
      <c r="R5" s="480"/>
      <c r="S5" s="480"/>
      <c r="T5" s="480"/>
      <c r="U5" s="480"/>
      <c r="V5" s="480"/>
      <c r="W5" s="480"/>
      <c r="X5" s="481"/>
      <c r="Y5" s="408"/>
      <c r="Z5" s="482" t="s">
        <v>30</v>
      </c>
      <c r="AA5" s="483"/>
      <c r="AB5" s="483"/>
      <c r="AC5" s="469"/>
      <c r="AD5" s="400"/>
      <c r="AE5" s="400"/>
    </row>
    <row r="6" spans="1:80" s="417" customFormat="1" ht="138" customHeight="1" thickBot="1">
      <c r="A6" s="410" t="s">
        <v>28</v>
      </c>
      <c r="B6" s="410" t="s">
        <v>49</v>
      </c>
      <c r="C6" s="14" t="s">
        <v>499</v>
      </c>
      <c r="D6" s="14" t="s">
        <v>29</v>
      </c>
      <c r="E6" s="14" t="s">
        <v>457</v>
      </c>
      <c r="F6" s="14" t="s">
        <v>33</v>
      </c>
      <c r="G6" s="14" t="s">
        <v>27</v>
      </c>
      <c r="H6" s="14" t="s">
        <v>26</v>
      </c>
      <c r="I6" s="15" t="s">
        <v>25</v>
      </c>
      <c r="J6" s="15" t="s">
        <v>24</v>
      </c>
      <c r="K6" s="16" t="s">
        <v>23</v>
      </c>
      <c r="L6" s="15" t="s">
        <v>491</v>
      </c>
      <c r="M6" s="15" t="s">
        <v>492</v>
      </c>
      <c r="N6" s="444" t="s">
        <v>22</v>
      </c>
      <c r="O6" s="411"/>
      <c r="P6" s="412" t="s">
        <v>540</v>
      </c>
      <c r="Q6" s="412" t="s">
        <v>541</v>
      </c>
      <c r="R6" s="413" t="s">
        <v>21</v>
      </c>
      <c r="S6" s="414" t="s">
        <v>20</v>
      </c>
      <c r="T6" s="412" t="s">
        <v>19</v>
      </c>
      <c r="U6" s="413" t="s">
        <v>18</v>
      </c>
      <c r="V6" s="415" t="s">
        <v>17</v>
      </c>
      <c r="W6" s="416" t="s">
        <v>16</v>
      </c>
      <c r="X6" s="412" t="s">
        <v>15</v>
      </c>
      <c r="Y6" s="411"/>
      <c r="Z6" s="471" t="s">
        <v>14</v>
      </c>
      <c r="AA6" s="472" t="s">
        <v>13</v>
      </c>
      <c r="AB6" s="473" t="s">
        <v>12</v>
      </c>
      <c r="AC6" s="470"/>
      <c r="AD6" s="400"/>
      <c r="AE6" s="400"/>
    </row>
    <row r="7" spans="1:80" s="423" customFormat="1" ht="46.8" thickBot="1">
      <c r="A7" s="418">
        <v>65613</v>
      </c>
      <c r="B7" s="419">
        <v>29</v>
      </c>
      <c r="C7" s="30" t="s">
        <v>79</v>
      </c>
      <c r="D7" s="30" t="s">
        <v>81</v>
      </c>
      <c r="E7" s="420" t="s">
        <v>458</v>
      </c>
      <c r="F7" s="31" t="s">
        <v>91</v>
      </c>
      <c r="G7" s="30" t="s">
        <v>232</v>
      </c>
      <c r="H7" s="32" t="s">
        <v>318</v>
      </c>
      <c r="I7" s="17" t="s">
        <v>0</v>
      </c>
      <c r="J7" s="33"/>
      <c r="K7" s="34" t="s">
        <v>520</v>
      </c>
      <c r="L7" s="458" t="s">
        <v>484</v>
      </c>
      <c r="M7" s="430" t="s">
        <v>471</v>
      </c>
      <c r="N7" s="18" t="s">
        <v>0</v>
      </c>
      <c r="O7" s="421"/>
      <c r="P7" s="461" t="s">
        <v>2</v>
      </c>
      <c r="Q7" s="462" t="s">
        <v>2</v>
      </c>
      <c r="R7" s="463" t="s">
        <v>2</v>
      </c>
      <c r="S7" s="19" t="s">
        <v>2</v>
      </c>
      <c r="T7" s="462" t="s">
        <v>2</v>
      </c>
      <c r="U7" s="460" t="s">
        <v>2</v>
      </c>
      <c r="V7" s="19" t="s">
        <v>2</v>
      </c>
      <c r="W7" s="19" t="s">
        <v>2</v>
      </c>
      <c r="X7" s="463" t="s">
        <v>2</v>
      </c>
      <c r="Y7" s="422"/>
      <c r="Z7" s="20"/>
      <c r="AA7" s="466" t="s">
        <v>0</v>
      </c>
      <c r="AB7" s="20" t="s">
        <v>278</v>
      </c>
      <c r="AC7" s="381"/>
      <c r="AD7" s="9"/>
      <c r="AE7" s="9"/>
    </row>
    <row r="8" spans="1:80" s="423" customFormat="1" ht="46.8" thickBot="1">
      <c r="A8" s="418">
        <v>65614</v>
      </c>
      <c r="B8" s="419">
        <v>31</v>
      </c>
      <c r="C8" s="30" t="s">
        <v>79</v>
      </c>
      <c r="D8" s="30" t="s">
        <v>81</v>
      </c>
      <c r="E8" s="420" t="s">
        <v>458</v>
      </c>
      <c r="F8" s="31" t="s">
        <v>92</v>
      </c>
      <c r="G8" s="30" t="s">
        <v>233</v>
      </c>
      <c r="H8" s="32" t="s">
        <v>165</v>
      </c>
      <c r="I8" s="17" t="s">
        <v>0</v>
      </c>
      <c r="J8" s="33"/>
      <c r="K8" s="34" t="s">
        <v>279</v>
      </c>
      <c r="L8" s="430" t="s">
        <v>473</v>
      </c>
      <c r="M8" s="430" t="str">
        <f>VLOOKUP(L8,'LÉGENDE STATUTS'!$U$9:$V$19,2,FALSE)</f>
        <v>↗</v>
      </c>
      <c r="N8" s="18" t="s">
        <v>0</v>
      </c>
      <c r="O8" s="421"/>
      <c r="P8" s="461" t="s">
        <v>2</v>
      </c>
      <c r="Q8" s="462" t="s">
        <v>2</v>
      </c>
      <c r="R8" s="463" t="s">
        <v>2</v>
      </c>
      <c r="S8" s="19" t="s">
        <v>4</v>
      </c>
      <c r="T8" s="462" t="s">
        <v>2</v>
      </c>
      <c r="U8" s="460" t="s">
        <v>2</v>
      </c>
      <c r="V8" s="19" t="s">
        <v>2</v>
      </c>
      <c r="W8" s="19" t="s">
        <v>2</v>
      </c>
      <c r="X8" s="463" t="s">
        <v>2</v>
      </c>
      <c r="Y8" s="422"/>
      <c r="Z8" s="20"/>
      <c r="AA8" s="466" t="s">
        <v>0</v>
      </c>
      <c r="AB8" s="20" t="s">
        <v>0</v>
      </c>
      <c r="AC8" s="381"/>
      <c r="AD8" s="9"/>
      <c r="AE8" s="9"/>
    </row>
    <row r="9" spans="1:80" s="423" customFormat="1" ht="46.8" thickBot="1">
      <c r="A9" s="418">
        <v>65625</v>
      </c>
      <c r="B9" s="419">
        <v>41</v>
      </c>
      <c r="C9" s="30" t="s">
        <v>79</v>
      </c>
      <c r="D9" s="30" t="s">
        <v>81</v>
      </c>
      <c r="E9" s="420" t="s">
        <v>458</v>
      </c>
      <c r="F9" s="31" t="s">
        <v>93</v>
      </c>
      <c r="G9" s="30" t="s">
        <v>234</v>
      </c>
      <c r="H9" s="32" t="s">
        <v>166</v>
      </c>
      <c r="I9" s="17" t="s">
        <v>0</v>
      </c>
      <c r="J9" s="33" t="s">
        <v>493</v>
      </c>
      <c r="K9" s="34" t="s">
        <v>521</v>
      </c>
      <c r="L9" s="430" t="s">
        <v>486</v>
      </c>
      <c r="M9" s="430" t="s">
        <v>473</v>
      </c>
      <c r="N9" s="424" t="s">
        <v>0</v>
      </c>
      <c r="O9" s="421"/>
      <c r="P9" s="461" t="s">
        <v>50</v>
      </c>
      <c r="Q9" s="462" t="s">
        <v>50</v>
      </c>
      <c r="R9" s="463" t="s">
        <v>4</v>
      </c>
      <c r="S9" s="19" t="s">
        <v>3</v>
      </c>
      <c r="T9" s="462" t="s">
        <v>50</v>
      </c>
      <c r="U9" s="460" t="s">
        <v>50</v>
      </c>
      <c r="V9" s="19" t="s">
        <v>3</v>
      </c>
      <c r="W9" s="19" t="s">
        <v>3</v>
      </c>
      <c r="X9" s="463" t="s">
        <v>3</v>
      </c>
      <c r="Y9" s="422"/>
      <c r="Z9" s="20"/>
      <c r="AA9" s="466" t="s">
        <v>0</v>
      </c>
      <c r="AB9" s="20" t="s">
        <v>0</v>
      </c>
      <c r="AC9" s="381"/>
      <c r="AD9" s="9"/>
      <c r="AE9" s="9"/>
    </row>
    <row r="10" spans="1:80" s="423" customFormat="1" ht="47.4" thickBot="1">
      <c r="A10" s="418">
        <v>593306</v>
      </c>
      <c r="B10" s="419">
        <v>44</v>
      </c>
      <c r="C10" s="30" t="s">
        <v>79</v>
      </c>
      <c r="D10" s="30" t="s">
        <v>81</v>
      </c>
      <c r="E10" s="420" t="s">
        <v>458</v>
      </c>
      <c r="F10" s="31" t="s">
        <v>94</v>
      </c>
      <c r="G10" s="30" t="s">
        <v>235</v>
      </c>
      <c r="H10" s="32" t="s">
        <v>167</v>
      </c>
      <c r="I10" s="17" t="s">
        <v>0</v>
      </c>
      <c r="J10" s="33"/>
      <c r="K10" s="34" t="s">
        <v>280</v>
      </c>
      <c r="L10" s="430" t="s">
        <v>4</v>
      </c>
      <c r="M10" s="430" t="str">
        <f>VLOOKUP(L10,'LÉGENDE STATUTS'!$U$9:$V$19,2,FALSE)</f>
        <v>?</v>
      </c>
      <c r="N10" s="18" t="s">
        <v>0</v>
      </c>
      <c r="O10" s="421"/>
      <c r="P10" s="461" t="s">
        <v>4</v>
      </c>
      <c r="Q10" s="462" t="s">
        <v>3</v>
      </c>
      <c r="R10" s="463" t="s">
        <v>50</v>
      </c>
      <c r="S10" s="19" t="s">
        <v>2</v>
      </c>
      <c r="T10" s="462" t="s">
        <v>2</v>
      </c>
      <c r="U10" s="460" t="s">
        <v>2</v>
      </c>
      <c r="V10" s="19" t="s">
        <v>2</v>
      </c>
      <c r="W10" s="19" t="s">
        <v>2</v>
      </c>
      <c r="X10" s="463" t="s">
        <v>2</v>
      </c>
      <c r="Y10" s="422"/>
      <c r="Z10" s="20"/>
      <c r="AA10" s="466" t="s">
        <v>0</v>
      </c>
      <c r="AB10" s="20" t="s">
        <v>0</v>
      </c>
      <c r="AC10" s="381"/>
      <c r="AD10" s="9"/>
      <c r="AE10" s="9"/>
    </row>
    <row r="11" spans="1:80" s="423" customFormat="1" ht="46.8" thickBot="1">
      <c r="A11" s="418">
        <v>65636</v>
      </c>
      <c r="B11" s="419">
        <v>51</v>
      </c>
      <c r="C11" s="30" t="s">
        <v>79</v>
      </c>
      <c r="D11" s="30" t="s">
        <v>81</v>
      </c>
      <c r="E11" s="420" t="s">
        <v>458</v>
      </c>
      <c r="F11" s="31" t="s">
        <v>95</v>
      </c>
      <c r="G11" s="30" t="s">
        <v>236</v>
      </c>
      <c r="H11" s="32" t="s">
        <v>168</v>
      </c>
      <c r="I11" s="17" t="s">
        <v>0</v>
      </c>
      <c r="J11" s="33"/>
      <c r="K11" s="34" t="s">
        <v>281</v>
      </c>
      <c r="L11" s="430" t="s">
        <v>4</v>
      </c>
      <c r="M11" s="430" t="str">
        <f>VLOOKUP(L11,'LÉGENDE STATUTS'!$U$9:$V$19,2,FALSE)</f>
        <v>?</v>
      </c>
      <c r="N11" s="18" t="s">
        <v>0</v>
      </c>
      <c r="O11" s="421"/>
      <c r="P11" s="461" t="s">
        <v>2</v>
      </c>
      <c r="Q11" s="462" t="s">
        <v>2</v>
      </c>
      <c r="R11" s="463" t="s">
        <v>2</v>
      </c>
      <c r="S11" s="19" t="s">
        <v>2</v>
      </c>
      <c r="T11" s="462" t="s">
        <v>2</v>
      </c>
      <c r="U11" s="460" t="s">
        <v>2</v>
      </c>
      <c r="V11" s="19" t="s">
        <v>2</v>
      </c>
      <c r="W11" s="19" t="s">
        <v>2</v>
      </c>
      <c r="X11" s="463" t="s">
        <v>2</v>
      </c>
      <c r="Y11" s="422"/>
      <c r="Z11" s="20"/>
      <c r="AA11" s="466" t="s">
        <v>0</v>
      </c>
      <c r="AB11" s="20" t="s">
        <v>0</v>
      </c>
      <c r="AC11" s="381"/>
      <c r="AD11" s="9"/>
      <c r="AE11" s="9"/>
    </row>
    <row r="12" spans="1:80" s="423" customFormat="1" ht="49.95" customHeight="1" thickBot="1">
      <c r="A12" s="418">
        <v>65641</v>
      </c>
      <c r="B12" s="419">
        <v>55</v>
      </c>
      <c r="C12" s="30" t="s">
        <v>79</v>
      </c>
      <c r="D12" s="30" t="s">
        <v>81</v>
      </c>
      <c r="E12" s="420" t="s">
        <v>458</v>
      </c>
      <c r="F12" s="31" t="s">
        <v>96</v>
      </c>
      <c r="G12" s="30" t="s">
        <v>237</v>
      </c>
      <c r="H12" s="32" t="s">
        <v>169</v>
      </c>
      <c r="I12" s="17" t="s">
        <v>10</v>
      </c>
      <c r="J12" s="33" t="s">
        <v>325</v>
      </c>
      <c r="K12" s="34" t="s">
        <v>522</v>
      </c>
      <c r="L12" s="430" t="s">
        <v>471</v>
      </c>
      <c r="M12" s="430" t="str">
        <f>VLOOKUP(L12,'LÉGENDE STATUTS'!$U$9:$V$19,2,FALSE)</f>
        <v>↘</v>
      </c>
      <c r="N12" s="18" t="s">
        <v>10</v>
      </c>
      <c r="O12" s="421"/>
      <c r="P12" s="461" t="s">
        <v>3</v>
      </c>
      <c r="Q12" s="462" t="s">
        <v>3</v>
      </c>
      <c r="R12" s="463" t="s">
        <v>3</v>
      </c>
      <c r="S12" s="19" t="s">
        <v>3</v>
      </c>
      <c r="T12" s="462" t="s">
        <v>3</v>
      </c>
      <c r="U12" s="460" t="s">
        <v>3</v>
      </c>
      <c r="V12" s="19" t="s">
        <v>2</v>
      </c>
      <c r="W12" s="19" t="s">
        <v>3</v>
      </c>
      <c r="X12" s="463" t="s">
        <v>3</v>
      </c>
      <c r="Y12" s="422"/>
      <c r="Z12" s="20"/>
      <c r="AA12" s="466" t="s">
        <v>0</v>
      </c>
      <c r="AB12" s="20" t="s">
        <v>0</v>
      </c>
      <c r="AC12" s="381"/>
      <c r="AD12" s="9"/>
      <c r="AE12" s="9"/>
    </row>
    <row r="13" spans="1:80" s="423" customFormat="1" ht="49.95" customHeight="1" thickBot="1">
      <c r="A13" s="418">
        <v>65889</v>
      </c>
      <c r="B13" s="419">
        <v>60</v>
      </c>
      <c r="C13" s="30" t="s">
        <v>79</v>
      </c>
      <c r="D13" s="30" t="s">
        <v>81</v>
      </c>
      <c r="E13" s="420" t="s">
        <v>458</v>
      </c>
      <c r="F13" s="31" t="s">
        <v>97</v>
      </c>
      <c r="G13" s="30" t="s">
        <v>238</v>
      </c>
      <c r="H13" s="32" t="s">
        <v>170</v>
      </c>
      <c r="I13" s="17" t="s">
        <v>0</v>
      </c>
      <c r="J13" s="33"/>
      <c r="K13" s="34" t="s">
        <v>523</v>
      </c>
      <c r="L13" s="430" t="s">
        <v>484</v>
      </c>
      <c r="M13" s="430" t="s">
        <v>471</v>
      </c>
      <c r="N13" s="18" t="s">
        <v>0</v>
      </c>
      <c r="O13" s="421"/>
      <c r="P13" s="461" t="s">
        <v>2</v>
      </c>
      <c r="Q13" s="462" t="s">
        <v>2</v>
      </c>
      <c r="R13" s="463" t="s">
        <v>2</v>
      </c>
      <c r="S13" s="19" t="s">
        <v>2</v>
      </c>
      <c r="T13" s="462" t="s">
        <v>2</v>
      </c>
      <c r="U13" s="460" t="s">
        <v>2</v>
      </c>
      <c r="V13" s="19" t="s">
        <v>2</v>
      </c>
      <c r="W13" s="19" t="s">
        <v>2</v>
      </c>
      <c r="X13" s="463" t="s">
        <v>2</v>
      </c>
      <c r="Y13" s="422"/>
      <c r="Z13" s="20"/>
      <c r="AA13" s="466" t="s">
        <v>0</v>
      </c>
      <c r="AB13" s="20" t="s">
        <v>0</v>
      </c>
      <c r="AC13" s="381"/>
      <c r="AD13" s="9"/>
      <c r="AE13" s="9"/>
    </row>
    <row r="14" spans="1:80" s="423" customFormat="1" ht="49.95" customHeight="1" thickBot="1">
      <c r="A14" s="418">
        <v>65891</v>
      </c>
      <c r="B14" s="419">
        <v>61</v>
      </c>
      <c r="C14" s="30" t="s">
        <v>79</v>
      </c>
      <c r="D14" s="30" t="s">
        <v>81</v>
      </c>
      <c r="E14" s="420" t="s">
        <v>458</v>
      </c>
      <c r="F14" s="31" t="s">
        <v>98</v>
      </c>
      <c r="G14" s="30" t="s">
        <v>239</v>
      </c>
      <c r="H14" s="32" t="s">
        <v>171</v>
      </c>
      <c r="I14" s="17" t="s">
        <v>0</v>
      </c>
      <c r="J14" s="33"/>
      <c r="K14" s="34" t="s">
        <v>288</v>
      </c>
      <c r="L14" s="430" t="s">
        <v>473</v>
      </c>
      <c r="M14" s="430" t="str">
        <f>VLOOKUP(L14,'LÉGENDE STATUTS'!$U$9:$V$19,2,FALSE)</f>
        <v>↗</v>
      </c>
      <c r="N14" s="18" t="s">
        <v>0</v>
      </c>
      <c r="O14" s="421"/>
      <c r="P14" s="461" t="s">
        <v>2</v>
      </c>
      <c r="Q14" s="462" t="s">
        <v>2</v>
      </c>
      <c r="R14" s="463" t="s">
        <v>2</v>
      </c>
      <c r="S14" s="19" t="s">
        <v>4</v>
      </c>
      <c r="T14" s="464" t="s">
        <v>2</v>
      </c>
      <c r="U14" s="460" t="s">
        <v>2</v>
      </c>
      <c r="V14" s="19" t="s">
        <v>2</v>
      </c>
      <c r="W14" s="19" t="s">
        <v>2</v>
      </c>
      <c r="X14" s="463" t="s">
        <v>2</v>
      </c>
      <c r="Y14" s="422"/>
      <c r="Z14" s="20"/>
      <c r="AA14" s="466" t="s">
        <v>0</v>
      </c>
      <c r="AB14" s="20" t="s">
        <v>0</v>
      </c>
      <c r="AC14" s="381"/>
      <c r="AD14" s="9"/>
      <c r="AE14" s="9"/>
    </row>
    <row r="15" spans="1:80" s="423" customFormat="1" ht="46.8" thickBot="1">
      <c r="A15" s="418">
        <v>65877</v>
      </c>
      <c r="B15" s="419">
        <v>70</v>
      </c>
      <c r="C15" s="30" t="s">
        <v>79</v>
      </c>
      <c r="D15" s="30" t="s">
        <v>81</v>
      </c>
      <c r="E15" s="420" t="s">
        <v>458</v>
      </c>
      <c r="F15" s="31" t="s">
        <v>99</v>
      </c>
      <c r="G15" s="30" t="s">
        <v>240</v>
      </c>
      <c r="H15" s="32" t="s">
        <v>172</v>
      </c>
      <c r="I15" s="17" t="s">
        <v>0</v>
      </c>
      <c r="J15" s="33"/>
      <c r="K15" s="34"/>
      <c r="L15" s="430" t="s">
        <v>484</v>
      </c>
      <c r="M15" s="430" t="s">
        <v>471</v>
      </c>
      <c r="N15" s="18" t="s">
        <v>0</v>
      </c>
      <c r="O15" s="421"/>
      <c r="P15" s="461" t="s">
        <v>2</v>
      </c>
      <c r="Q15" s="462" t="s">
        <v>2</v>
      </c>
      <c r="R15" s="463" t="s">
        <v>2</v>
      </c>
      <c r="S15" s="19" t="s">
        <v>2</v>
      </c>
      <c r="T15" s="462" t="s">
        <v>2</v>
      </c>
      <c r="U15" s="460" t="s">
        <v>2</v>
      </c>
      <c r="V15" s="19" t="s">
        <v>2</v>
      </c>
      <c r="W15" s="19" t="s">
        <v>2</v>
      </c>
      <c r="X15" s="463" t="s">
        <v>2</v>
      </c>
      <c r="Y15" s="422"/>
      <c r="Z15" s="20"/>
      <c r="AA15" s="466" t="s">
        <v>0</v>
      </c>
      <c r="AB15" s="20" t="s">
        <v>278</v>
      </c>
      <c r="AC15" s="381"/>
      <c r="AD15" s="9"/>
      <c r="AE15" s="9"/>
    </row>
    <row r="16" spans="1:80" s="423" customFormat="1" ht="49.95" customHeight="1" thickBot="1">
      <c r="A16" s="418">
        <v>65878</v>
      </c>
      <c r="B16" s="419">
        <v>71</v>
      </c>
      <c r="C16" s="30" t="s">
        <v>79</v>
      </c>
      <c r="D16" s="30" t="s">
        <v>81</v>
      </c>
      <c r="E16" s="420" t="s">
        <v>458</v>
      </c>
      <c r="F16" s="31" t="s">
        <v>100</v>
      </c>
      <c r="G16" s="30" t="s">
        <v>241</v>
      </c>
      <c r="H16" s="32" t="s">
        <v>173</v>
      </c>
      <c r="I16" s="17" t="s">
        <v>7</v>
      </c>
      <c r="J16" s="33" t="s">
        <v>52</v>
      </c>
      <c r="K16" s="34" t="s">
        <v>289</v>
      </c>
      <c r="L16" s="430" t="s">
        <v>484</v>
      </c>
      <c r="M16" s="430" t="s">
        <v>471</v>
      </c>
      <c r="N16" s="18" t="s">
        <v>7</v>
      </c>
      <c r="O16" s="421"/>
      <c r="P16" s="461" t="s">
        <v>2</v>
      </c>
      <c r="Q16" s="462" t="s">
        <v>2</v>
      </c>
      <c r="R16" s="463" t="s">
        <v>2</v>
      </c>
      <c r="S16" s="19" t="s">
        <v>50</v>
      </c>
      <c r="T16" s="462" t="s">
        <v>2</v>
      </c>
      <c r="U16" s="460" t="s">
        <v>2</v>
      </c>
      <c r="V16" s="19" t="s">
        <v>50</v>
      </c>
      <c r="W16" s="19" t="s">
        <v>50</v>
      </c>
      <c r="X16" s="463" t="s">
        <v>3</v>
      </c>
      <c r="Y16" s="422"/>
      <c r="Z16" s="20"/>
      <c r="AA16" s="466" t="s">
        <v>0</v>
      </c>
      <c r="AB16" s="20" t="s">
        <v>278</v>
      </c>
      <c r="AC16" s="381"/>
      <c r="AD16" s="9"/>
      <c r="AE16" s="9"/>
    </row>
    <row r="17" spans="1:31" s="423" customFormat="1" ht="49.95" customHeight="1" thickBot="1">
      <c r="A17" s="418">
        <v>65882</v>
      </c>
      <c r="B17" s="419">
        <v>75</v>
      </c>
      <c r="C17" s="30" t="s">
        <v>79</v>
      </c>
      <c r="D17" s="30" t="s">
        <v>81</v>
      </c>
      <c r="E17" s="420" t="s">
        <v>458</v>
      </c>
      <c r="F17" s="31" t="s">
        <v>101</v>
      </c>
      <c r="G17" s="30" t="s">
        <v>242</v>
      </c>
      <c r="H17" s="32" t="s">
        <v>174</v>
      </c>
      <c r="I17" s="17" t="s">
        <v>0</v>
      </c>
      <c r="J17" s="33"/>
      <c r="K17" s="34" t="s">
        <v>290</v>
      </c>
      <c r="L17" s="430" t="s">
        <v>473</v>
      </c>
      <c r="M17" s="430" t="str">
        <f>VLOOKUP(L17,'LÉGENDE STATUTS'!$U$9:$V$19,2,FALSE)</f>
        <v>↗</v>
      </c>
      <c r="N17" s="18" t="s">
        <v>0</v>
      </c>
      <c r="O17" s="421"/>
      <c r="P17" s="461" t="s">
        <v>2</v>
      </c>
      <c r="Q17" s="462" t="s">
        <v>2</v>
      </c>
      <c r="R17" s="463" t="s">
        <v>2</v>
      </c>
      <c r="S17" s="19" t="s">
        <v>2</v>
      </c>
      <c r="T17" s="462" t="s">
        <v>2</v>
      </c>
      <c r="U17" s="460" t="s">
        <v>2</v>
      </c>
      <c r="V17" s="19" t="s">
        <v>2</v>
      </c>
      <c r="W17" s="19" t="s">
        <v>2</v>
      </c>
      <c r="X17" s="463" t="s">
        <v>2</v>
      </c>
      <c r="Y17" s="422"/>
      <c r="Z17" s="20"/>
      <c r="AA17" s="466" t="s">
        <v>0</v>
      </c>
      <c r="AB17" s="20" t="s">
        <v>278</v>
      </c>
      <c r="AC17" s="381"/>
      <c r="AD17" s="9"/>
      <c r="AE17" s="9"/>
    </row>
    <row r="18" spans="1:31" s="423" customFormat="1" ht="46.8" thickBot="1">
      <c r="A18" s="418">
        <v>65774</v>
      </c>
      <c r="B18" s="419">
        <v>79</v>
      </c>
      <c r="C18" s="30" t="s">
        <v>79</v>
      </c>
      <c r="D18" s="30" t="s">
        <v>81</v>
      </c>
      <c r="E18" s="420" t="s">
        <v>458</v>
      </c>
      <c r="F18" s="31" t="s">
        <v>102</v>
      </c>
      <c r="G18" s="30" t="s">
        <v>243</v>
      </c>
      <c r="H18" s="32" t="s">
        <v>175</v>
      </c>
      <c r="I18" s="17" t="s">
        <v>0</v>
      </c>
      <c r="J18" s="33"/>
      <c r="K18" s="34" t="s">
        <v>524</v>
      </c>
      <c r="L18" s="430" t="s">
        <v>473</v>
      </c>
      <c r="M18" s="430" t="str">
        <f>VLOOKUP(L18,'LÉGENDE STATUTS'!$U$9:$V$19,2,FALSE)</f>
        <v>↗</v>
      </c>
      <c r="N18" s="18" t="s">
        <v>0</v>
      </c>
      <c r="O18" s="421"/>
      <c r="P18" s="461" t="s">
        <v>2</v>
      </c>
      <c r="Q18" s="462" t="s">
        <v>2</v>
      </c>
      <c r="R18" s="463" t="s">
        <v>2</v>
      </c>
      <c r="S18" s="19" t="s">
        <v>2</v>
      </c>
      <c r="T18" s="462" t="s">
        <v>2</v>
      </c>
      <c r="U18" s="460" t="s">
        <v>2</v>
      </c>
      <c r="V18" s="19" t="s">
        <v>2</v>
      </c>
      <c r="W18" s="19" t="s">
        <v>2</v>
      </c>
      <c r="X18" s="463" t="s">
        <v>2</v>
      </c>
      <c r="Y18" s="422"/>
      <c r="Z18" s="20"/>
      <c r="AA18" s="466" t="s">
        <v>0</v>
      </c>
      <c r="AB18" s="20" t="s">
        <v>278</v>
      </c>
      <c r="AC18" s="381"/>
      <c r="AD18" s="9"/>
      <c r="AE18" s="9"/>
    </row>
    <row r="19" spans="1:31" s="423" customFormat="1" ht="49.95" customHeight="1" thickBot="1">
      <c r="A19" s="418">
        <v>65869</v>
      </c>
      <c r="B19" s="419">
        <v>80</v>
      </c>
      <c r="C19" s="30" t="s">
        <v>79</v>
      </c>
      <c r="D19" s="30" t="s">
        <v>81</v>
      </c>
      <c r="E19" s="420" t="s">
        <v>458</v>
      </c>
      <c r="F19" s="31" t="s">
        <v>103</v>
      </c>
      <c r="G19" s="30" t="s">
        <v>244</v>
      </c>
      <c r="H19" s="32" t="s">
        <v>176</v>
      </c>
      <c r="I19" s="17" t="s">
        <v>0</v>
      </c>
      <c r="J19" s="33"/>
      <c r="K19" s="34" t="s">
        <v>331</v>
      </c>
      <c r="L19" s="430" t="s">
        <v>473</v>
      </c>
      <c r="M19" s="430" t="str">
        <f>VLOOKUP(L19,'LÉGENDE STATUTS'!$U$9:$V$19,2,FALSE)</f>
        <v>↗</v>
      </c>
      <c r="N19" s="18" t="s">
        <v>0</v>
      </c>
      <c r="O19" s="421"/>
      <c r="P19" s="461" t="s">
        <v>3</v>
      </c>
      <c r="Q19" s="462" t="s">
        <v>3</v>
      </c>
      <c r="R19" s="463" t="s">
        <v>3</v>
      </c>
      <c r="S19" s="19" t="s">
        <v>2</v>
      </c>
      <c r="T19" s="462" t="s">
        <v>50</v>
      </c>
      <c r="U19" s="460" t="s">
        <v>50</v>
      </c>
      <c r="V19" s="19" t="s">
        <v>2</v>
      </c>
      <c r="W19" s="19" t="s">
        <v>50</v>
      </c>
      <c r="X19" s="463" t="s">
        <v>2</v>
      </c>
      <c r="Y19" s="422"/>
      <c r="Z19" s="20"/>
      <c r="AA19" s="466" t="s">
        <v>0</v>
      </c>
      <c r="AB19" s="20" t="s">
        <v>278</v>
      </c>
      <c r="AC19" s="381"/>
      <c r="AD19" s="9"/>
      <c r="AE19" s="9"/>
    </row>
    <row r="20" spans="1:31" s="423" customFormat="1" ht="46.8" thickBot="1">
      <c r="A20" s="418">
        <v>65687</v>
      </c>
      <c r="B20" s="419">
        <v>84</v>
      </c>
      <c r="C20" s="30" t="s">
        <v>79</v>
      </c>
      <c r="D20" s="30" t="s">
        <v>81</v>
      </c>
      <c r="E20" s="420" t="s">
        <v>458</v>
      </c>
      <c r="F20" s="31" t="s">
        <v>104</v>
      </c>
      <c r="G20" s="30" t="s">
        <v>245</v>
      </c>
      <c r="H20" s="32" t="s">
        <v>177</v>
      </c>
      <c r="I20" s="17" t="s">
        <v>7</v>
      </c>
      <c r="J20" s="33" t="s">
        <v>326</v>
      </c>
      <c r="K20" s="34" t="s">
        <v>327</v>
      </c>
      <c r="L20" s="430" t="s">
        <v>471</v>
      </c>
      <c r="M20" s="430" t="str">
        <f>VLOOKUP(L20,'LÉGENDE STATUTS'!$U$9:$V$19,2,FALSE)</f>
        <v>↘</v>
      </c>
      <c r="N20" s="18" t="s">
        <v>7</v>
      </c>
      <c r="O20" s="421"/>
      <c r="P20" s="461" t="s">
        <v>4</v>
      </c>
      <c r="Q20" s="462" t="s">
        <v>2</v>
      </c>
      <c r="R20" s="463" t="s">
        <v>50</v>
      </c>
      <c r="S20" s="19" t="s">
        <v>3</v>
      </c>
      <c r="T20" s="462" t="s">
        <v>2</v>
      </c>
      <c r="U20" s="460" t="s">
        <v>2</v>
      </c>
      <c r="V20" s="19" t="s">
        <v>2</v>
      </c>
      <c r="W20" s="19" t="s">
        <v>50</v>
      </c>
      <c r="X20" s="463" t="s">
        <v>50</v>
      </c>
      <c r="Y20" s="422"/>
      <c r="Z20" s="20"/>
      <c r="AA20" s="466" t="s">
        <v>0</v>
      </c>
      <c r="AB20" s="20" t="s">
        <v>278</v>
      </c>
      <c r="AC20" s="381"/>
      <c r="AD20" s="9"/>
      <c r="AE20" s="9"/>
    </row>
    <row r="21" spans="1:31" s="423" customFormat="1" ht="49.95" customHeight="1" thickBot="1">
      <c r="A21" s="418">
        <v>65697</v>
      </c>
      <c r="B21" s="419">
        <v>91</v>
      </c>
      <c r="C21" s="30" t="s">
        <v>79</v>
      </c>
      <c r="D21" s="30" t="s">
        <v>81</v>
      </c>
      <c r="E21" s="420" t="s">
        <v>458</v>
      </c>
      <c r="F21" s="31" t="s">
        <v>105</v>
      </c>
      <c r="G21" s="30" t="s">
        <v>246</v>
      </c>
      <c r="H21" s="32" t="s">
        <v>178</v>
      </c>
      <c r="I21" s="17" t="s">
        <v>0</v>
      </c>
      <c r="J21" s="33"/>
      <c r="K21" s="34"/>
      <c r="L21" s="430" t="s">
        <v>4</v>
      </c>
      <c r="M21" s="430" t="str">
        <f>VLOOKUP(L21,'LÉGENDE STATUTS'!$U$9:$V$19,2,FALSE)</f>
        <v>?</v>
      </c>
      <c r="N21" s="18" t="s">
        <v>0</v>
      </c>
      <c r="O21" s="421"/>
      <c r="P21" s="461" t="s">
        <v>2</v>
      </c>
      <c r="Q21" s="462" t="s">
        <v>2</v>
      </c>
      <c r="R21" s="463" t="s">
        <v>2</v>
      </c>
      <c r="S21" s="19" t="s">
        <v>2</v>
      </c>
      <c r="T21" s="462" t="s">
        <v>2</v>
      </c>
      <c r="U21" s="460" t="s">
        <v>2</v>
      </c>
      <c r="V21" s="19" t="s">
        <v>2</v>
      </c>
      <c r="W21" s="19" t="s">
        <v>2</v>
      </c>
      <c r="X21" s="463" t="s">
        <v>2</v>
      </c>
      <c r="Y21" s="422"/>
      <c r="Z21" s="20"/>
      <c r="AA21" s="466" t="s">
        <v>0</v>
      </c>
      <c r="AB21" s="20" t="s">
        <v>278</v>
      </c>
      <c r="AC21" s="381"/>
      <c r="AD21" s="9"/>
      <c r="AE21" s="9"/>
    </row>
    <row r="22" spans="1:31" s="423" customFormat="1" ht="49.95" customHeight="1" thickBot="1">
      <c r="A22" s="418">
        <v>837838</v>
      </c>
      <c r="B22" s="419">
        <v>104</v>
      </c>
      <c r="C22" s="30" t="s">
        <v>79</v>
      </c>
      <c r="D22" s="30" t="s">
        <v>81</v>
      </c>
      <c r="E22" s="420" t="s">
        <v>458</v>
      </c>
      <c r="F22" s="31" t="s">
        <v>106</v>
      </c>
      <c r="G22" s="30" t="s">
        <v>237</v>
      </c>
      <c r="H22" s="32" t="s">
        <v>179</v>
      </c>
      <c r="I22" s="17" t="s">
        <v>0</v>
      </c>
      <c r="J22" s="33"/>
      <c r="K22" s="34" t="s">
        <v>305</v>
      </c>
      <c r="L22" s="430" t="s">
        <v>473</v>
      </c>
      <c r="M22" s="430" t="str">
        <f>VLOOKUP(L22,'LÉGENDE STATUTS'!$U$9:$V$19,2,FALSE)</f>
        <v>↗</v>
      </c>
      <c r="N22" s="18" t="s">
        <v>0</v>
      </c>
      <c r="O22" s="421"/>
      <c r="P22" s="461" t="s">
        <v>50</v>
      </c>
      <c r="Q22" s="462" t="s">
        <v>2</v>
      </c>
      <c r="R22" s="463" t="s">
        <v>50</v>
      </c>
      <c r="S22" s="19" t="s">
        <v>3</v>
      </c>
      <c r="T22" s="462" t="s">
        <v>2</v>
      </c>
      <c r="U22" s="460" t="s">
        <v>50</v>
      </c>
      <c r="V22" s="19" t="s">
        <v>50</v>
      </c>
      <c r="W22" s="19" t="s">
        <v>2</v>
      </c>
      <c r="X22" s="463" t="s">
        <v>4</v>
      </c>
      <c r="Y22" s="422"/>
      <c r="Z22" s="20"/>
      <c r="AA22" s="466" t="s">
        <v>0</v>
      </c>
      <c r="AB22" s="20" t="s">
        <v>278</v>
      </c>
      <c r="AC22" s="381"/>
      <c r="AD22" s="9"/>
      <c r="AE22" s="9"/>
    </row>
    <row r="23" spans="1:31" s="423" customFormat="1" ht="49.95" customHeight="1" thickBot="1">
      <c r="A23" s="418">
        <v>65718</v>
      </c>
      <c r="B23" s="419">
        <v>109</v>
      </c>
      <c r="C23" s="30" t="s">
        <v>79</v>
      </c>
      <c r="D23" s="30" t="s">
        <v>81</v>
      </c>
      <c r="E23" s="420" t="s">
        <v>458</v>
      </c>
      <c r="F23" s="31" t="s">
        <v>107</v>
      </c>
      <c r="G23" s="30" t="s">
        <v>247</v>
      </c>
      <c r="H23" s="32" t="s">
        <v>180</v>
      </c>
      <c r="I23" s="17" t="s">
        <v>7</v>
      </c>
      <c r="J23" s="33" t="s">
        <v>51</v>
      </c>
      <c r="K23" s="34" t="s">
        <v>332</v>
      </c>
      <c r="L23" s="430" t="s">
        <v>488</v>
      </c>
      <c r="M23" s="430" t="str">
        <f>VLOOKUP(L23,'LÉGENDE STATUTS'!$U$9:$V$19,2,FALSE)</f>
        <v>→</v>
      </c>
      <c r="N23" s="18" t="s">
        <v>7</v>
      </c>
      <c r="O23" s="421"/>
      <c r="P23" s="461" t="s">
        <v>4</v>
      </c>
      <c r="Q23" s="462" t="s">
        <v>50</v>
      </c>
      <c r="R23" s="463" t="s">
        <v>50</v>
      </c>
      <c r="S23" s="19" t="s">
        <v>2</v>
      </c>
      <c r="T23" s="462" t="s">
        <v>2</v>
      </c>
      <c r="U23" s="460" t="s">
        <v>4</v>
      </c>
      <c r="V23" s="19" t="s">
        <v>2</v>
      </c>
      <c r="W23" s="19" t="s">
        <v>50</v>
      </c>
      <c r="X23" s="463" t="s">
        <v>50</v>
      </c>
      <c r="Y23" s="422"/>
      <c r="Z23" s="20"/>
      <c r="AA23" s="466" t="s">
        <v>0</v>
      </c>
      <c r="AB23" s="20" t="s">
        <v>278</v>
      </c>
      <c r="AC23" s="381"/>
      <c r="AD23" s="9"/>
      <c r="AE23" s="9"/>
    </row>
    <row r="24" spans="1:31" s="423" customFormat="1" ht="49.95" customHeight="1" thickBot="1">
      <c r="A24" s="418">
        <v>65719</v>
      </c>
      <c r="B24" s="419">
        <v>110</v>
      </c>
      <c r="C24" s="30" t="s">
        <v>79</v>
      </c>
      <c r="D24" s="30" t="s">
        <v>81</v>
      </c>
      <c r="E24" s="420" t="s">
        <v>458</v>
      </c>
      <c r="F24" s="31" t="s">
        <v>108</v>
      </c>
      <c r="G24" s="30" t="s">
        <v>248</v>
      </c>
      <c r="H24" s="32" t="s">
        <v>181</v>
      </c>
      <c r="I24" s="17" t="s">
        <v>1</v>
      </c>
      <c r="J24" s="33" t="s">
        <v>69</v>
      </c>
      <c r="K24" s="34" t="s">
        <v>291</v>
      </c>
      <c r="L24" s="430" t="s">
        <v>488</v>
      </c>
      <c r="M24" s="430" t="str">
        <f>VLOOKUP(L24,'LÉGENDE STATUTS'!$U$9:$V$19,2,FALSE)</f>
        <v>→</v>
      </c>
      <c r="N24" s="18" t="s">
        <v>1</v>
      </c>
      <c r="O24" s="421"/>
      <c r="P24" s="461" t="s">
        <v>3</v>
      </c>
      <c r="Q24" s="462" t="s">
        <v>3</v>
      </c>
      <c r="R24" s="463" t="s">
        <v>3</v>
      </c>
      <c r="S24" s="19" t="s">
        <v>3</v>
      </c>
      <c r="T24" s="462" t="s">
        <v>3</v>
      </c>
      <c r="U24" s="460" t="s">
        <v>3</v>
      </c>
      <c r="V24" s="19" t="s">
        <v>2</v>
      </c>
      <c r="W24" s="19" t="s">
        <v>3</v>
      </c>
      <c r="X24" s="463" t="s">
        <v>3</v>
      </c>
      <c r="Y24" s="422"/>
      <c r="Z24" s="20"/>
      <c r="AA24" s="466" t="s">
        <v>278</v>
      </c>
      <c r="AB24" s="20" t="s">
        <v>278</v>
      </c>
      <c r="AC24" s="381"/>
      <c r="AD24" s="9"/>
      <c r="AE24" s="9"/>
    </row>
    <row r="25" spans="1:31" s="423" customFormat="1" ht="49.95" customHeight="1" thickBot="1">
      <c r="A25" s="418">
        <v>536050</v>
      </c>
      <c r="B25" s="419">
        <v>114</v>
      </c>
      <c r="C25" s="30" t="s">
        <v>79</v>
      </c>
      <c r="D25" s="30" t="s">
        <v>81</v>
      </c>
      <c r="E25" s="420" t="s">
        <v>458</v>
      </c>
      <c r="F25" s="31" t="s">
        <v>109</v>
      </c>
      <c r="G25" s="30" t="s">
        <v>249</v>
      </c>
      <c r="H25" s="32" t="s">
        <v>182</v>
      </c>
      <c r="I25" s="17" t="s">
        <v>0</v>
      </c>
      <c r="J25" s="33"/>
      <c r="K25" s="34"/>
      <c r="L25" s="430" t="s">
        <v>484</v>
      </c>
      <c r="M25" s="430" t="s">
        <v>471</v>
      </c>
      <c r="N25" s="18" t="s">
        <v>0</v>
      </c>
      <c r="O25" s="421"/>
      <c r="P25" s="461" t="s">
        <v>2</v>
      </c>
      <c r="Q25" s="462" t="s">
        <v>2</v>
      </c>
      <c r="R25" s="463" t="s">
        <v>2</v>
      </c>
      <c r="S25" s="19" t="s">
        <v>2</v>
      </c>
      <c r="T25" s="462" t="s">
        <v>2</v>
      </c>
      <c r="U25" s="460" t="s">
        <v>2</v>
      </c>
      <c r="V25" s="19" t="s">
        <v>2</v>
      </c>
      <c r="W25" s="19" t="s">
        <v>2</v>
      </c>
      <c r="X25" s="463" t="s">
        <v>2</v>
      </c>
      <c r="Y25" s="422"/>
      <c r="Z25" s="20"/>
      <c r="AA25" s="466" t="s">
        <v>0</v>
      </c>
      <c r="AB25" s="20" t="s">
        <v>278</v>
      </c>
      <c r="AC25" s="381"/>
      <c r="AD25" s="9"/>
      <c r="AE25" s="9"/>
    </row>
    <row r="26" spans="1:31" s="423" customFormat="1" ht="46.8" thickBot="1">
      <c r="A26" s="418">
        <v>593263</v>
      </c>
      <c r="B26" s="419">
        <v>116</v>
      </c>
      <c r="C26" s="30" t="s">
        <v>79</v>
      </c>
      <c r="D26" s="30" t="s">
        <v>81</v>
      </c>
      <c r="E26" s="420" t="s">
        <v>458</v>
      </c>
      <c r="F26" s="31" t="s">
        <v>110</v>
      </c>
      <c r="G26" s="30" t="s">
        <v>250</v>
      </c>
      <c r="H26" s="32" t="s">
        <v>183</v>
      </c>
      <c r="I26" s="17" t="s">
        <v>0</v>
      </c>
      <c r="J26" s="33"/>
      <c r="K26" s="34" t="s">
        <v>292</v>
      </c>
      <c r="L26" s="430" t="s">
        <v>486</v>
      </c>
      <c r="M26" s="430" t="s">
        <v>473</v>
      </c>
      <c r="N26" s="18" t="s">
        <v>0</v>
      </c>
      <c r="O26" s="421"/>
      <c r="P26" s="461" t="s">
        <v>2</v>
      </c>
      <c r="Q26" s="462" t="s">
        <v>2</v>
      </c>
      <c r="R26" s="463" t="s">
        <v>2</v>
      </c>
      <c r="S26" s="19" t="s">
        <v>2</v>
      </c>
      <c r="T26" s="462" t="s">
        <v>2</v>
      </c>
      <c r="U26" s="460" t="s">
        <v>2</v>
      </c>
      <c r="V26" s="19" t="s">
        <v>2</v>
      </c>
      <c r="W26" s="19" t="s">
        <v>2</v>
      </c>
      <c r="X26" s="463" t="s">
        <v>2</v>
      </c>
      <c r="Y26" s="422"/>
      <c r="Z26" s="20"/>
      <c r="AA26" s="466" t="s">
        <v>0</v>
      </c>
      <c r="AB26" s="20" t="s">
        <v>278</v>
      </c>
      <c r="AC26" s="381"/>
      <c r="AD26" s="9"/>
      <c r="AE26" s="9"/>
    </row>
    <row r="27" spans="1:31" s="423" customFormat="1" ht="49.95" customHeight="1" thickBot="1">
      <c r="A27" s="418">
        <v>65740</v>
      </c>
      <c r="B27" s="419">
        <v>124</v>
      </c>
      <c r="C27" s="30" t="s">
        <v>79</v>
      </c>
      <c r="D27" s="30" t="s">
        <v>81</v>
      </c>
      <c r="E27" s="420" t="s">
        <v>458</v>
      </c>
      <c r="F27" s="31" t="s">
        <v>111</v>
      </c>
      <c r="G27" s="30" t="s">
        <v>238</v>
      </c>
      <c r="H27" s="32" t="s">
        <v>184</v>
      </c>
      <c r="I27" s="17" t="s">
        <v>0</v>
      </c>
      <c r="J27" s="33"/>
      <c r="K27" s="34"/>
      <c r="L27" s="430" t="s">
        <v>488</v>
      </c>
      <c r="M27" s="430" t="str">
        <f>VLOOKUP(L27,'LÉGENDE STATUTS'!$U$9:$V$19,2,FALSE)</f>
        <v>→</v>
      </c>
      <c r="N27" s="18" t="s">
        <v>0</v>
      </c>
      <c r="O27" s="421"/>
      <c r="P27" s="461" t="s">
        <v>2</v>
      </c>
      <c r="Q27" s="462" t="s">
        <v>2</v>
      </c>
      <c r="R27" s="463" t="s">
        <v>2</v>
      </c>
      <c r="S27" s="19" t="s">
        <v>2</v>
      </c>
      <c r="T27" s="465" t="s">
        <v>2</v>
      </c>
      <c r="U27" s="460" t="s">
        <v>2</v>
      </c>
      <c r="V27" s="19" t="s">
        <v>2</v>
      </c>
      <c r="W27" s="425" t="s">
        <v>2</v>
      </c>
      <c r="X27" s="463" t="s">
        <v>2</v>
      </c>
      <c r="Y27" s="422"/>
      <c r="Z27" s="20"/>
      <c r="AA27" s="466" t="s">
        <v>0</v>
      </c>
      <c r="AB27" s="20" t="s">
        <v>278</v>
      </c>
      <c r="AC27" s="381"/>
      <c r="AD27" s="9"/>
      <c r="AE27" s="9"/>
    </row>
    <row r="28" spans="1:31" s="423" customFormat="1" ht="49.95" customHeight="1" thickBot="1">
      <c r="A28" s="418">
        <v>65771</v>
      </c>
      <c r="B28" s="419">
        <v>130</v>
      </c>
      <c r="C28" s="30" t="s">
        <v>79</v>
      </c>
      <c r="D28" s="30" t="s">
        <v>81</v>
      </c>
      <c r="E28" s="420" t="s">
        <v>458</v>
      </c>
      <c r="F28" s="31" t="s">
        <v>112</v>
      </c>
      <c r="G28" s="30" t="s">
        <v>251</v>
      </c>
      <c r="H28" s="32" t="s">
        <v>185</v>
      </c>
      <c r="I28" s="17" t="s">
        <v>9</v>
      </c>
      <c r="J28" s="33"/>
      <c r="K28" s="34" t="s">
        <v>525</v>
      </c>
      <c r="L28" s="430" t="s">
        <v>47</v>
      </c>
      <c r="M28" s="430" t="str">
        <f>VLOOKUP(L28,'LÉGENDE STATUTS'!$U$9:$V$19,2,FALSE)</f>
        <v>NE</v>
      </c>
      <c r="N28" s="18" t="s">
        <v>9</v>
      </c>
      <c r="O28" s="421"/>
      <c r="P28" s="461" t="s">
        <v>3</v>
      </c>
      <c r="Q28" s="462" t="s">
        <v>282</v>
      </c>
      <c r="R28" s="463" t="s">
        <v>3</v>
      </c>
      <c r="S28" s="19" t="s">
        <v>3</v>
      </c>
      <c r="T28" s="462" t="s">
        <v>3</v>
      </c>
      <c r="U28" s="460" t="s">
        <v>3</v>
      </c>
      <c r="V28" s="19" t="s">
        <v>3</v>
      </c>
      <c r="W28" s="19" t="s">
        <v>3</v>
      </c>
      <c r="X28" s="463" t="s">
        <v>3</v>
      </c>
      <c r="Y28" s="422"/>
      <c r="Z28" s="20"/>
      <c r="AA28" s="466" t="s">
        <v>1</v>
      </c>
      <c r="AB28" s="20" t="s">
        <v>0</v>
      </c>
      <c r="AC28" s="381"/>
      <c r="AD28" s="9"/>
      <c r="AE28" s="9"/>
    </row>
    <row r="29" spans="1:31" s="423" customFormat="1" ht="49.95" customHeight="1" thickBot="1">
      <c r="A29" s="418">
        <v>536045</v>
      </c>
      <c r="B29" s="419">
        <v>163</v>
      </c>
      <c r="C29" s="30" t="s">
        <v>79</v>
      </c>
      <c r="D29" s="30" t="s">
        <v>81</v>
      </c>
      <c r="E29" s="420" t="s">
        <v>458</v>
      </c>
      <c r="F29" s="31" t="s">
        <v>113</v>
      </c>
      <c r="G29" s="30" t="s">
        <v>233</v>
      </c>
      <c r="H29" s="32" t="s">
        <v>186</v>
      </c>
      <c r="I29" s="17" t="s">
        <v>43</v>
      </c>
      <c r="J29" s="33"/>
      <c r="K29" s="34" t="s">
        <v>333</v>
      </c>
      <c r="L29" s="430" t="s">
        <v>475</v>
      </c>
      <c r="M29" s="430" t="s">
        <v>473</v>
      </c>
      <c r="N29" s="18" t="s">
        <v>5</v>
      </c>
      <c r="O29" s="421"/>
      <c r="P29" s="461" t="s">
        <v>3</v>
      </c>
      <c r="Q29" s="462" t="s">
        <v>3</v>
      </c>
      <c r="R29" s="463" t="s">
        <v>3</v>
      </c>
      <c r="S29" s="19" t="s">
        <v>3</v>
      </c>
      <c r="T29" s="462" t="s">
        <v>3</v>
      </c>
      <c r="U29" s="460" t="s">
        <v>3</v>
      </c>
      <c r="V29" s="19" t="s">
        <v>3</v>
      </c>
      <c r="W29" s="19" t="s">
        <v>312</v>
      </c>
      <c r="X29" s="463" t="s">
        <v>3</v>
      </c>
      <c r="Y29" s="422"/>
      <c r="Z29" s="20"/>
      <c r="AA29" s="466" t="s">
        <v>0</v>
      </c>
      <c r="AB29" s="20" t="s">
        <v>278</v>
      </c>
      <c r="AC29" s="381"/>
      <c r="AD29" s="9"/>
      <c r="AE29" s="9"/>
    </row>
    <row r="30" spans="1:31" s="423" customFormat="1" ht="49.95" customHeight="1" thickBot="1">
      <c r="A30" s="418">
        <v>535823</v>
      </c>
      <c r="B30" s="419">
        <v>172</v>
      </c>
      <c r="C30" s="30" t="s">
        <v>79</v>
      </c>
      <c r="D30" s="30" t="s">
        <v>81</v>
      </c>
      <c r="E30" s="420" t="s">
        <v>458</v>
      </c>
      <c r="F30" s="31" t="s">
        <v>114</v>
      </c>
      <c r="G30" s="30" t="s">
        <v>252</v>
      </c>
      <c r="H30" s="32" t="s">
        <v>187</v>
      </c>
      <c r="I30" s="17" t="s">
        <v>7</v>
      </c>
      <c r="J30" s="33" t="s">
        <v>51</v>
      </c>
      <c r="K30" s="34" t="s">
        <v>283</v>
      </c>
      <c r="L30" s="430" t="s">
        <v>479</v>
      </c>
      <c r="M30" s="430" t="str">
        <f>VLOOKUP(L30,'LÉGENDE STATUTS'!$U$9:$V$19,2,FALSE)</f>
        <v>→</v>
      </c>
      <c r="N30" s="18" t="s">
        <v>7</v>
      </c>
      <c r="O30" s="421"/>
      <c r="P30" s="461" t="s">
        <v>2</v>
      </c>
      <c r="Q30" s="462" t="s">
        <v>2</v>
      </c>
      <c r="R30" s="463" t="s">
        <v>50</v>
      </c>
      <c r="S30" s="19" t="s">
        <v>3</v>
      </c>
      <c r="T30" s="462" t="s">
        <v>2</v>
      </c>
      <c r="U30" s="460" t="s">
        <v>50</v>
      </c>
      <c r="V30" s="19" t="s">
        <v>2</v>
      </c>
      <c r="W30" s="19" t="s">
        <v>50</v>
      </c>
      <c r="X30" s="463" t="s">
        <v>3</v>
      </c>
      <c r="Y30" s="422"/>
      <c r="Z30" s="20"/>
      <c r="AA30" s="466" t="s">
        <v>0</v>
      </c>
      <c r="AB30" s="20" t="s">
        <v>0</v>
      </c>
      <c r="AC30" s="381"/>
      <c r="AD30" s="9"/>
      <c r="AE30" s="9"/>
    </row>
    <row r="31" spans="1:31" s="423" customFormat="1" ht="46.8" thickBot="1">
      <c r="A31" s="418">
        <v>535842</v>
      </c>
      <c r="B31" s="419">
        <v>208</v>
      </c>
      <c r="C31" s="30" t="s">
        <v>79</v>
      </c>
      <c r="D31" s="30" t="s">
        <v>82</v>
      </c>
      <c r="E31" s="420" t="s">
        <v>458</v>
      </c>
      <c r="F31" s="31" t="s">
        <v>115</v>
      </c>
      <c r="G31" s="30" t="s">
        <v>253</v>
      </c>
      <c r="H31" s="32" t="s">
        <v>188</v>
      </c>
      <c r="I31" s="17" t="s">
        <v>43</v>
      </c>
      <c r="J31" s="33"/>
      <c r="K31" s="34" t="s">
        <v>306</v>
      </c>
      <c r="L31" s="430" t="s">
        <v>47</v>
      </c>
      <c r="M31" s="430" t="str">
        <f>VLOOKUP(L31,'LÉGENDE STATUTS'!$U$9:$V$19,2,FALSE)</f>
        <v>NE</v>
      </c>
      <c r="N31" s="18" t="s">
        <v>5</v>
      </c>
      <c r="O31" s="421"/>
      <c r="P31" s="461" t="s">
        <v>3</v>
      </c>
      <c r="Q31" s="462" t="s">
        <v>3</v>
      </c>
      <c r="R31" s="463" t="s">
        <v>3</v>
      </c>
      <c r="S31" s="19" t="s">
        <v>3</v>
      </c>
      <c r="T31" s="462" t="s">
        <v>3</v>
      </c>
      <c r="U31" s="460" t="s">
        <v>3</v>
      </c>
      <c r="V31" s="19" t="s">
        <v>3</v>
      </c>
      <c r="W31" s="19" t="s">
        <v>312</v>
      </c>
      <c r="X31" s="463" t="s">
        <v>3</v>
      </c>
      <c r="Y31" s="422"/>
      <c r="Z31" s="20"/>
      <c r="AA31" s="466" t="s">
        <v>278</v>
      </c>
      <c r="AB31" s="20" t="s">
        <v>278</v>
      </c>
      <c r="AC31" s="381"/>
      <c r="AD31" s="9"/>
      <c r="AE31" s="9"/>
    </row>
    <row r="32" spans="1:31" s="423" customFormat="1" ht="49.95" customHeight="1" thickBot="1">
      <c r="A32" s="418">
        <v>65910</v>
      </c>
      <c r="B32" s="419">
        <v>215</v>
      </c>
      <c r="C32" s="30" t="s">
        <v>79</v>
      </c>
      <c r="D32" s="30" t="s">
        <v>83</v>
      </c>
      <c r="E32" s="420" t="s">
        <v>458</v>
      </c>
      <c r="F32" s="31" t="s">
        <v>116</v>
      </c>
      <c r="G32" s="30" t="s">
        <v>243</v>
      </c>
      <c r="H32" s="32" t="s">
        <v>189</v>
      </c>
      <c r="I32" s="17" t="s">
        <v>0</v>
      </c>
      <c r="J32" s="33"/>
      <c r="K32" s="34" t="s">
        <v>293</v>
      </c>
      <c r="L32" s="430" t="s">
        <v>473</v>
      </c>
      <c r="M32" s="430" t="str">
        <f>VLOOKUP(L32,'LÉGENDE STATUTS'!$U$9:$V$19,2,FALSE)</f>
        <v>↗</v>
      </c>
      <c r="N32" s="18" t="s">
        <v>0</v>
      </c>
      <c r="O32" s="421"/>
      <c r="P32" s="461" t="s">
        <v>2</v>
      </c>
      <c r="Q32" s="462" t="s">
        <v>2</v>
      </c>
      <c r="R32" s="463" t="s">
        <v>2</v>
      </c>
      <c r="S32" s="19" t="s">
        <v>2</v>
      </c>
      <c r="T32" s="462" t="s">
        <v>2</v>
      </c>
      <c r="U32" s="460" t="s">
        <v>2</v>
      </c>
      <c r="V32" s="19" t="s">
        <v>2</v>
      </c>
      <c r="W32" s="19" t="s">
        <v>2</v>
      </c>
      <c r="X32" s="463" t="s">
        <v>2</v>
      </c>
      <c r="Y32" s="422"/>
      <c r="Z32" s="20"/>
      <c r="AA32" s="466" t="s">
        <v>0</v>
      </c>
      <c r="AB32" s="20" t="s">
        <v>278</v>
      </c>
      <c r="AC32" s="381"/>
      <c r="AD32" s="9"/>
      <c r="AE32" s="9"/>
    </row>
    <row r="33" spans="1:31" s="423" customFormat="1" ht="49.95" customHeight="1" thickBot="1">
      <c r="A33" s="418">
        <v>65909</v>
      </c>
      <c r="B33" s="419">
        <v>216</v>
      </c>
      <c r="C33" s="30" t="s">
        <v>79</v>
      </c>
      <c r="D33" s="30" t="s">
        <v>83</v>
      </c>
      <c r="E33" s="420" t="s">
        <v>458</v>
      </c>
      <c r="F33" s="31" t="s">
        <v>117</v>
      </c>
      <c r="G33" s="30" t="s">
        <v>254</v>
      </c>
      <c r="H33" s="32" t="s">
        <v>190</v>
      </c>
      <c r="I33" s="17" t="s">
        <v>6</v>
      </c>
      <c r="J33" s="33"/>
      <c r="K33" s="34" t="s">
        <v>526</v>
      </c>
      <c r="L33" s="430" t="s">
        <v>47</v>
      </c>
      <c r="M33" s="430" t="s">
        <v>47</v>
      </c>
      <c r="N33" s="18" t="s">
        <v>5</v>
      </c>
      <c r="O33" s="421"/>
      <c r="P33" s="461" t="s">
        <v>3</v>
      </c>
      <c r="Q33" s="462" t="s">
        <v>3</v>
      </c>
      <c r="R33" s="463" t="s">
        <v>3</v>
      </c>
      <c r="S33" s="19" t="s">
        <v>3</v>
      </c>
      <c r="T33" s="462" t="s">
        <v>3</v>
      </c>
      <c r="U33" s="460" t="s">
        <v>284</v>
      </c>
      <c r="V33" s="19" t="s">
        <v>3</v>
      </c>
      <c r="W33" s="19" t="s">
        <v>3</v>
      </c>
      <c r="X33" s="463" t="s">
        <v>3</v>
      </c>
      <c r="Y33" s="422"/>
      <c r="Z33" s="20"/>
      <c r="AA33" s="466" t="s">
        <v>0</v>
      </c>
      <c r="AB33" s="20" t="s">
        <v>278</v>
      </c>
      <c r="AC33" s="381"/>
      <c r="AD33" s="9"/>
      <c r="AE33" s="9"/>
    </row>
    <row r="34" spans="1:31" s="423" customFormat="1" ht="49.95" customHeight="1" thickBot="1">
      <c r="A34" s="418">
        <v>65918</v>
      </c>
      <c r="B34" s="419">
        <v>218</v>
      </c>
      <c r="C34" s="30" t="s">
        <v>79</v>
      </c>
      <c r="D34" s="30" t="s">
        <v>83</v>
      </c>
      <c r="E34" s="420" t="s">
        <v>458</v>
      </c>
      <c r="F34" s="31" t="s">
        <v>118</v>
      </c>
      <c r="G34" s="30" t="s">
        <v>245</v>
      </c>
      <c r="H34" s="32" t="s">
        <v>191</v>
      </c>
      <c r="I34" s="17" t="s">
        <v>43</v>
      </c>
      <c r="J34" s="33"/>
      <c r="K34" s="34" t="s">
        <v>527</v>
      </c>
      <c r="L34" s="430" t="s">
        <v>479</v>
      </c>
      <c r="M34" s="430" t="str">
        <f>VLOOKUP(L34,'LÉGENDE STATUTS'!$U$9:$V$19,2,FALSE)</f>
        <v>→</v>
      </c>
      <c r="N34" s="18" t="s">
        <v>5</v>
      </c>
      <c r="O34" s="421"/>
      <c r="P34" s="461" t="s">
        <v>4</v>
      </c>
      <c r="Q34" s="462" t="s">
        <v>2</v>
      </c>
      <c r="R34" s="463" t="s">
        <v>4</v>
      </c>
      <c r="S34" s="19" t="s">
        <v>4</v>
      </c>
      <c r="T34" s="462" t="s">
        <v>2</v>
      </c>
      <c r="U34" s="460" t="s">
        <v>2</v>
      </c>
      <c r="V34" s="19" t="s">
        <v>2</v>
      </c>
      <c r="W34" s="19" t="s">
        <v>2</v>
      </c>
      <c r="X34" s="463" t="s">
        <v>4</v>
      </c>
      <c r="Y34" s="422"/>
      <c r="Z34" s="20"/>
      <c r="AA34" s="466" t="s">
        <v>0</v>
      </c>
      <c r="AB34" s="20" t="s">
        <v>278</v>
      </c>
      <c r="AC34" s="381"/>
      <c r="AD34" s="9"/>
      <c r="AE34" s="9"/>
    </row>
    <row r="35" spans="1:31" s="423" customFormat="1" ht="49.95" customHeight="1" thickBot="1">
      <c r="A35" s="418">
        <v>65920</v>
      </c>
      <c r="B35" s="419">
        <v>228</v>
      </c>
      <c r="C35" s="30" t="s">
        <v>79</v>
      </c>
      <c r="D35" s="30" t="s">
        <v>83</v>
      </c>
      <c r="E35" s="420" t="s">
        <v>458</v>
      </c>
      <c r="F35" s="31" t="s">
        <v>119</v>
      </c>
      <c r="G35" s="30" t="s">
        <v>255</v>
      </c>
      <c r="H35" s="32" t="s">
        <v>498</v>
      </c>
      <c r="I35" s="17" t="s">
        <v>41</v>
      </c>
      <c r="J35" s="33"/>
      <c r="K35" s="34" t="s">
        <v>330</v>
      </c>
      <c r="L35" s="430" t="s">
        <v>486</v>
      </c>
      <c r="M35" s="430" t="s">
        <v>473</v>
      </c>
      <c r="N35" s="18" t="s">
        <v>41</v>
      </c>
      <c r="O35" s="421"/>
      <c r="P35" s="461" t="s">
        <v>3</v>
      </c>
      <c r="Q35" s="462" t="s">
        <v>3</v>
      </c>
      <c r="R35" s="463" t="s">
        <v>3</v>
      </c>
      <c r="S35" s="19" t="s">
        <v>3</v>
      </c>
      <c r="T35" s="462" t="s">
        <v>3</v>
      </c>
      <c r="U35" s="460" t="s">
        <v>3</v>
      </c>
      <c r="V35" s="19" t="s">
        <v>3</v>
      </c>
      <c r="W35" s="19" t="s">
        <v>50</v>
      </c>
      <c r="X35" s="463" t="s">
        <v>3</v>
      </c>
      <c r="Y35" s="422"/>
      <c r="Z35" s="20"/>
      <c r="AA35" s="466" t="s">
        <v>0</v>
      </c>
      <c r="AB35" s="20" t="s">
        <v>278</v>
      </c>
      <c r="AC35" s="381"/>
      <c r="AD35" s="9"/>
      <c r="AE35" s="9"/>
    </row>
    <row r="36" spans="1:31" s="423" customFormat="1" ht="49.95" customHeight="1" thickBot="1">
      <c r="A36" s="418">
        <v>227817</v>
      </c>
      <c r="B36" s="419">
        <v>231</v>
      </c>
      <c r="C36" s="30" t="s">
        <v>79</v>
      </c>
      <c r="D36" s="30" t="s">
        <v>83</v>
      </c>
      <c r="E36" s="420" t="s">
        <v>458</v>
      </c>
      <c r="F36" s="31" t="s">
        <v>120</v>
      </c>
      <c r="G36" s="30" t="s">
        <v>241</v>
      </c>
      <c r="H36" s="32" t="s">
        <v>193</v>
      </c>
      <c r="I36" s="17" t="s">
        <v>0</v>
      </c>
      <c r="J36" s="33"/>
      <c r="K36" s="34" t="s">
        <v>307</v>
      </c>
      <c r="L36" s="430" t="s">
        <v>473</v>
      </c>
      <c r="M36" s="430" t="str">
        <f>VLOOKUP(L36,'LÉGENDE STATUTS'!$U$9:$V$19,2,FALSE)</f>
        <v>↗</v>
      </c>
      <c r="N36" s="426" t="s">
        <v>0</v>
      </c>
      <c r="O36" s="421"/>
      <c r="P36" s="461" t="s">
        <v>2</v>
      </c>
      <c r="Q36" s="462" t="s">
        <v>2</v>
      </c>
      <c r="R36" s="463" t="s">
        <v>2</v>
      </c>
      <c r="S36" s="19" t="s">
        <v>3</v>
      </c>
      <c r="T36" s="462" t="s">
        <v>2</v>
      </c>
      <c r="U36" s="460" t="s">
        <v>2</v>
      </c>
      <c r="V36" s="19" t="s">
        <v>3</v>
      </c>
      <c r="W36" s="19" t="s">
        <v>2</v>
      </c>
      <c r="X36" s="463" t="s">
        <v>3</v>
      </c>
      <c r="Y36" s="422"/>
      <c r="Z36" s="20"/>
      <c r="AA36" s="466" t="s">
        <v>0</v>
      </c>
      <c r="AB36" s="20" t="s">
        <v>0</v>
      </c>
      <c r="AC36" s="381"/>
      <c r="AD36" s="9"/>
      <c r="AE36" s="9"/>
    </row>
    <row r="37" spans="1:31" s="423" customFormat="1" ht="49.95" customHeight="1" thickBot="1">
      <c r="A37" s="418">
        <v>65944</v>
      </c>
      <c r="B37" s="419">
        <v>241</v>
      </c>
      <c r="C37" s="30" t="s">
        <v>79</v>
      </c>
      <c r="D37" s="30" t="s">
        <v>84</v>
      </c>
      <c r="E37" s="420" t="s">
        <v>458</v>
      </c>
      <c r="F37" s="31" t="s">
        <v>121</v>
      </c>
      <c r="G37" s="30" t="s">
        <v>256</v>
      </c>
      <c r="H37" s="32" t="s">
        <v>194</v>
      </c>
      <c r="I37" s="17" t="s">
        <v>0</v>
      </c>
      <c r="J37" s="33"/>
      <c r="K37" s="34" t="s">
        <v>294</v>
      </c>
      <c r="L37" s="430" t="s">
        <v>473</v>
      </c>
      <c r="M37" s="430" t="str">
        <f>VLOOKUP(L37,'LÉGENDE STATUTS'!$U$9:$V$19,2,FALSE)</f>
        <v>↗</v>
      </c>
      <c r="N37" s="18" t="s">
        <v>0</v>
      </c>
      <c r="O37" s="421"/>
      <c r="P37" s="461" t="s">
        <v>2</v>
      </c>
      <c r="Q37" s="462" t="s">
        <v>2</v>
      </c>
      <c r="R37" s="463" t="s">
        <v>2</v>
      </c>
      <c r="S37" s="19" t="s">
        <v>2</v>
      </c>
      <c r="T37" s="462" t="s">
        <v>2</v>
      </c>
      <c r="U37" s="460" t="s">
        <v>2</v>
      </c>
      <c r="V37" s="19" t="s">
        <v>2</v>
      </c>
      <c r="W37" s="19" t="s">
        <v>2</v>
      </c>
      <c r="X37" s="463" t="s">
        <v>2</v>
      </c>
      <c r="Y37" s="422"/>
      <c r="Z37" s="20"/>
      <c r="AA37" s="466" t="s">
        <v>0</v>
      </c>
      <c r="AB37" s="20" t="s">
        <v>278</v>
      </c>
      <c r="AC37" s="381"/>
      <c r="AD37" s="9"/>
      <c r="AE37" s="9"/>
    </row>
    <row r="38" spans="1:31" s="423" customFormat="1" ht="49.95" customHeight="1" thickBot="1">
      <c r="A38" s="418">
        <v>65938</v>
      </c>
      <c r="B38" s="419">
        <v>250</v>
      </c>
      <c r="C38" s="30" t="s">
        <v>79</v>
      </c>
      <c r="D38" s="30" t="s">
        <v>85</v>
      </c>
      <c r="E38" s="420" t="s">
        <v>458</v>
      </c>
      <c r="F38" s="31" t="s">
        <v>122</v>
      </c>
      <c r="G38" s="30" t="s">
        <v>257</v>
      </c>
      <c r="H38" s="32" t="s">
        <v>195</v>
      </c>
      <c r="I38" s="17" t="s">
        <v>43</v>
      </c>
      <c r="J38" s="33"/>
      <c r="K38" s="34" t="s">
        <v>308</v>
      </c>
      <c r="L38" s="430" t="s">
        <v>47</v>
      </c>
      <c r="M38" s="430" t="str">
        <f>VLOOKUP(L38,'LÉGENDE STATUTS'!$U$9:$V$19,2,FALSE)</f>
        <v>NE</v>
      </c>
      <c r="N38" s="18" t="s">
        <v>5</v>
      </c>
      <c r="O38" s="421"/>
      <c r="P38" s="461" t="s">
        <v>3</v>
      </c>
      <c r="Q38" s="462" t="s">
        <v>3</v>
      </c>
      <c r="R38" s="463" t="s">
        <v>3</v>
      </c>
      <c r="S38" s="19" t="s">
        <v>3</v>
      </c>
      <c r="T38" s="462" t="s">
        <v>3</v>
      </c>
      <c r="U38" s="460" t="s">
        <v>3</v>
      </c>
      <c r="V38" s="19" t="s">
        <v>3</v>
      </c>
      <c r="W38" s="19" t="s">
        <v>312</v>
      </c>
      <c r="X38" s="463" t="s">
        <v>3</v>
      </c>
      <c r="Y38" s="422"/>
      <c r="Z38" s="20"/>
      <c r="AA38" s="466" t="s">
        <v>0</v>
      </c>
      <c r="AB38" s="20" t="s">
        <v>278</v>
      </c>
      <c r="AC38" s="381"/>
      <c r="AD38" s="9"/>
      <c r="AE38" s="9"/>
    </row>
    <row r="39" spans="1:31" s="423" customFormat="1" ht="49.95" customHeight="1" thickBot="1">
      <c r="A39" s="418">
        <v>65932</v>
      </c>
      <c r="B39" s="419">
        <v>272</v>
      </c>
      <c r="C39" s="30" t="s">
        <v>79</v>
      </c>
      <c r="D39" s="30" t="s">
        <v>86</v>
      </c>
      <c r="E39" s="420" t="s">
        <v>458</v>
      </c>
      <c r="F39" s="31" t="s">
        <v>123</v>
      </c>
      <c r="G39" s="30" t="s">
        <v>236</v>
      </c>
      <c r="H39" s="32" t="s">
        <v>196</v>
      </c>
      <c r="I39" s="17" t="s">
        <v>0</v>
      </c>
      <c r="J39" s="33"/>
      <c r="K39" s="34"/>
      <c r="L39" s="430" t="s">
        <v>473</v>
      </c>
      <c r="M39" s="430" t="s">
        <v>473</v>
      </c>
      <c r="N39" s="18" t="s">
        <v>0</v>
      </c>
      <c r="O39" s="421"/>
      <c r="P39" s="461" t="s">
        <v>2</v>
      </c>
      <c r="Q39" s="462" t="s">
        <v>2</v>
      </c>
      <c r="R39" s="463" t="s">
        <v>2</v>
      </c>
      <c r="S39" s="19" t="s">
        <v>2</v>
      </c>
      <c r="T39" s="462" t="s">
        <v>2</v>
      </c>
      <c r="U39" s="460" t="s">
        <v>2</v>
      </c>
      <c r="V39" s="19" t="s">
        <v>2</v>
      </c>
      <c r="W39" s="19" t="s">
        <v>2</v>
      </c>
      <c r="X39" s="463" t="s">
        <v>2</v>
      </c>
      <c r="Y39" s="422"/>
      <c r="Z39" s="20"/>
      <c r="AA39" s="466" t="s">
        <v>0</v>
      </c>
      <c r="AB39" s="20" t="s">
        <v>278</v>
      </c>
      <c r="AC39" s="381"/>
      <c r="AD39" s="9"/>
      <c r="AE39" s="9"/>
    </row>
    <row r="40" spans="1:31" s="423" customFormat="1" ht="49.95" customHeight="1" thickBot="1">
      <c r="A40" s="418">
        <v>65934</v>
      </c>
      <c r="B40" s="419">
        <v>277</v>
      </c>
      <c r="C40" s="30" t="s">
        <v>79</v>
      </c>
      <c r="D40" s="30" t="s">
        <v>86</v>
      </c>
      <c r="E40" s="420" t="s">
        <v>458</v>
      </c>
      <c r="F40" s="31" t="s">
        <v>124</v>
      </c>
      <c r="G40" s="30" t="s">
        <v>258</v>
      </c>
      <c r="H40" s="32" t="s">
        <v>197</v>
      </c>
      <c r="I40" s="17" t="s">
        <v>0</v>
      </c>
      <c r="J40" s="33"/>
      <c r="K40" s="34" t="s">
        <v>528</v>
      </c>
      <c r="L40" s="430" t="s">
        <v>473</v>
      </c>
      <c r="M40" s="430" t="str">
        <f>VLOOKUP(L40,'LÉGENDE STATUTS'!$U$9:$V$19,2,FALSE)</f>
        <v>↗</v>
      </c>
      <c r="N40" s="18" t="s">
        <v>0</v>
      </c>
      <c r="O40" s="421"/>
      <c r="P40" s="461" t="s">
        <v>4</v>
      </c>
      <c r="Q40" s="462" t="s">
        <v>50</v>
      </c>
      <c r="R40" s="463" t="s">
        <v>50</v>
      </c>
      <c r="S40" s="19" t="s">
        <v>3</v>
      </c>
      <c r="T40" s="462" t="s">
        <v>50</v>
      </c>
      <c r="U40" s="460" t="s">
        <v>4</v>
      </c>
      <c r="V40" s="19" t="s">
        <v>50</v>
      </c>
      <c r="W40" s="19" t="s">
        <v>2</v>
      </c>
      <c r="X40" s="463" t="s">
        <v>3</v>
      </c>
      <c r="Y40" s="422"/>
      <c r="Z40" s="20"/>
      <c r="AA40" s="466" t="s">
        <v>0</v>
      </c>
      <c r="AB40" s="20" t="s">
        <v>278</v>
      </c>
      <c r="AC40" s="381"/>
      <c r="AD40" s="9"/>
      <c r="AE40" s="9"/>
    </row>
    <row r="41" spans="1:31" s="423" customFormat="1" ht="49.95" customHeight="1" thickBot="1">
      <c r="A41" s="418">
        <v>65935</v>
      </c>
      <c r="B41" s="419">
        <v>279</v>
      </c>
      <c r="C41" s="30" t="s">
        <v>79</v>
      </c>
      <c r="D41" s="30" t="s">
        <v>86</v>
      </c>
      <c r="E41" s="420" t="s">
        <v>458</v>
      </c>
      <c r="F41" s="31" t="s">
        <v>125</v>
      </c>
      <c r="G41" s="30" t="s">
        <v>259</v>
      </c>
      <c r="H41" s="32" t="s">
        <v>198</v>
      </c>
      <c r="I41" s="17" t="s">
        <v>43</v>
      </c>
      <c r="J41" s="33"/>
      <c r="K41" s="34" t="s">
        <v>529</v>
      </c>
      <c r="L41" s="430" t="s">
        <v>47</v>
      </c>
      <c r="M41" s="430" t="s">
        <v>47</v>
      </c>
      <c r="N41" s="18" t="s">
        <v>5</v>
      </c>
      <c r="O41" s="421"/>
      <c r="P41" s="461" t="s">
        <v>3</v>
      </c>
      <c r="Q41" s="462" t="s">
        <v>3</v>
      </c>
      <c r="R41" s="463" t="s">
        <v>3</v>
      </c>
      <c r="S41" s="19" t="s">
        <v>3</v>
      </c>
      <c r="T41" s="462" t="s">
        <v>3</v>
      </c>
      <c r="U41" s="460" t="s">
        <v>312</v>
      </c>
      <c r="V41" s="19" t="s">
        <v>3</v>
      </c>
      <c r="W41" s="19" t="s">
        <v>3</v>
      </c>
      <c r="X41" s="463" t="s">
        <v>3</v>
      </c>
      <c r="Y41" s="422"/>
      <c r="Z41" s="20"/>
      <c r="AA41" s="466" t="s">
        <v>0</v>
      </c>
      <c r="AB41" s="20" t="s">
        <v>0</v>
      </c>
      <c r="AC41" s="381"/>
      <c r="AD41" s="9"/>
      <c r="AE41" s="9"/>
    </row>
    <row r="42" spans="1:31" s="423" customFormat="1" ht="49.95" customHeight="1" thickBot="1">
      <c r="A42" s="418">
        <v>65899</v>
      </c>
      <c r="B42" s="419">
        <v>299</v>
      </c>
      <c r="C42" s="30" t="s">
        <v>79</v>
      </c>
      <c r="D42" s="30" t="s">
        <v>87</v>
      </c>
      <c r="E42" s="420" t="s">
        <v>458</v>
      </c>
      <c r="F42" s="31" t="s">
        <v>126</v>
      </c>
      <c r="G42" s="30" t="s">
        <v>245</v>
      </c>
      <c r="H42" s="32" t="s">
        <v>199</v>
      </c>
      <c r="I42" s="17" t="s">
        <v>0</v>
      </c>
      <c r="J42" s="33"/>
      <c r="K42" s="34" t="s">
        <v>530</v>
      </c>
      <c r="L42" s="430" t="s">
        <v>479</v>
      </c>
      <c r="M42" s="430" t="str">
        <f>VLOOKUP(L42,'LÉGENDE STATUTS'!$U$9:$V$19,2,FALSE)</f>
        <v>→</v>
      </c>
      <c r="N42" s="18" t="s">
        <v>0</v>
      </c>
      <c r="O42" s="421"/>
      <c r="P42" s="461" t="s">
        <v>2</v>
      </c>
      <c r="Q42" s="462" t="s">
        <v>2</v>
      </c>
      <c r="R42" s="463" t="s">
        <v>2</v>
      </c>
      <c r="S42" s="19" t="s">
        <v>4</v>
      </c>
      <c r="T42" s="462" t="s">
        <v>2</v>
      </c>
      <c r="U42" s="460" t="s">
        <v>2</v>
      </c>
      <c r="V42" s="19" t="s">
        <v>2</v>
      </c>
      <c r="W42" s="19" t="s">
        <v>2</v>
      </c>
      <c r="X42" s="463" t="s">
        <v>4</v>
      </c>
      <c r="Y42" s="422"/>
      <c r="Z42" s="20"/>
      <c r="AA42" s="466" t="s">
        <v>0</v>
      </c>
      <c r="AB42" s="20" t="s">
        <v>278</v>
      </c>
      <c r="AC42" s="381"/>
      <c r="AD42" s="9"/>
      <c r="AE42" s="9"/>
    </row>
    <row r="43" spans="1:31" s="423" customFormat="1" ht="49.8" customHeight="1" thickBot="1">
      <c r="A43" s="418">
        <v>66032</v>
      </c>
      <c r="B43" s="419">
        <v>329</v>
      </c>
      <c r="C43" s="30" t="s">
        <v>79</v>
      </c>
      <c r="D43" s="30" t="s">
        <v>88</v>
      </c>
      <c r="E43" s="420" t="s">
        <v>458</v>
      </c>
      <c r="F43" s="31" t="s">
        <v>127</v>
      </c>
      <c r="G43" s="30" t="s">
        <v>245</v>
      </c>
      <c r="H43" s="32" t="s">
        <v>200</v>
      </c>
      <c r="I43" s="17" t="s">
        <v>0</v>
      </c>
      <c r="J43" s="33"/>
      <c r="K43" s="34"/>
      <c r="L43" s="430" t="s">
        <v>4</v>
      </c>
      <c r="M43" s="430" t="str">
        <f>VLOOKUP(L43,'LÉGENDE STATUTS'!$U$9:$V$19,2,FALSE)</f>
        <v>?</v>
      </c>
      <c r="N43" s="18" t="s">
        <v>0</v>
      </c>
      <c r="O43" s="421"/>
      <c r="P43" s="461" t="s">
        <v>2</v>
      </c>
      <c r="Q43" s="462" t="s">
        <v>2</v>
      </c>
      <c r="R43" s="463" t="s">
        <v>2</v>
      </c>
      <c r="S43" s="19" t="s">
        <v>2</v>
      </c>
      <c r="T43" s="462" t="s">
        <v>2</v>
      </c>
      <c r="U43" s="460" t="s">
        <v>2</v>
      </c>
      <c r="V43" s="19" t="s">
        <v>2</v>
      </c>
      <c r="W43" s="19" t="s">
        <v>2</v>
      </c>
      <c r="X43" s="463" t="s">
        <v>2</v>
      </c>
      <c r="Y43" s="422"/>
      <c r="Z43" s="20"/>
      <c r="AA43" s="466" t="s">
        <v>0</v>
      </c>
      <c r="AB43" s="20" t="s">
        <v>278</v>
      </c>
      <c r="AC43" s="381"/>
      <c r="AD43" s="9"/>
      <c r="AE43" s="9"/>
    </row>
    <row r="44" spans="1:31" s="423" customFormat="1" ht="49.95" customHeight="1" thickBot="1">
      <c r="A44" s="418">
        <v>66029</v>
      </c>
      <c r="B44" s="419">
        <v>330</v>
      </c>
      <c r="C44" s="30" t="s">
        <v>79</v>
      </c>
      <c r="D44" s="30" t="s">
        <v>88</v>
      </c>
      <c r="E44" s="420" t="s">
        <v>458</v>
      </c>
      <c r="F44" s="31" t="s">
        <v>128</v>
      </c>
      <c r="G44" s="30" t="s">
        <v>260</v>
      </c>
      <c r="H44" s="32" t="s">
        <v>201</v>
      </c>
      <c r="I44" s="17" t="s">
        <v>41</v>
      </c>
      <c r="J44" s="33"/>
      <c r="K44" s="34" t="s">
        <v>531</v>
      </c>
      <c r="L44" s="430" t="s">
        <v>4</v>
      </c>
      <c r="M44" s="430" t="str">
        <f>VLOOKUP(L44,'LÉGENDE STATUTS'!$U$9:$V$19,2,FALSE)</f>
        <v>?</v>
      </c>
      <c r="N44" s="18" t="s">
        <v>41</v>
      </c>
      <c r="O44" s="421"/>
      <c r="P44" s="461" t="s">
        <v>50</v>
      </c>
      <c r="Q44" s="462" t="s">
        <v>3</v>
      </c>
      <c r="R44" s="463" t="s">
        <v>3</v>
      </c>
      <c r="S44" s="19" t="s">
        <v>3</v>
      </c>
      <c r="T44" s="462" t="s">
        <v>50</v>
      </c>
      <c r="U44" s="460" t="s">
        <v>50</v>
      </c>
      <c r="V44" s="19" t="s">
        <v>3</v>
      </c>
      <c r="W44" s="19" t="s">
        <v>3</v>
      </c>
      <c r="X44" s="463" t="s">
        <v>3</v>
      </c>
      <c r="Y44" s="422"/>
      <c r="Z44" s="20"/>
      <c r="AA44" s="466" t="s">
        <v>0</v>
      </c>
      <c r="AB44" s="20" t="s">
        <v>278</v>
      </c>
      <c r="AC44" s="381"/>
      <c r="AD44" s="9"/>
      <c r="AE44" s="9"/>
    </row>
    <row r="45" spans="1:31" s="423" customFormat="1" ht="46.8" thickBot="1">
      <c r="A45" s="418">
        <v>66030</v>
      </c>
      <c r="B45" s="419">
        <v>332</v>
      </c>
      <c r="C45" s="30" t="s">
        <v>79</v>
      </c>
      <c r="D45" s="30" t="s">
        <v>88</v>
      </c>
      <c r="E45" s="420" t="s">
        <v>458</v>
      </c>
      <c r="F45" s="31" t="s">
        <v>129</v>
      </c>
      <c r="G45" s="30" t="s">
        <v>261</v>
      </c>
      <c r="H45" s="32" t="s">
        <v>202</v>
      </c>
      <c r="I45" s="17" t="s">
        <v>0</v>
      </c>
      <c r="J45" s="33"/>
      <c r="K45" s="34" t="s">
        <v>295</v>
      </c>
      <c r="L45" s="430" t="s">
        <v>4</v>
      </c>
      <c r="M45" s="430" t="str">
        <f>VLOOKUP(L45,'LÉGENDE STATUTS'!$U$9:$V$19,2,FALSE)</f>
        <v>?</v>
      </c>
      <c r="N45" s="18" t="s">
        <v>0</v>
      </c>
      <c r="O45" s="421"/>
      <c r="P45" s="461" t="s">
        <v>2</v>
      </c>
      <c r="Q45" s="462" t="s">
        <v>2</v>
      </c>
      <c r="R45" s="463" t="s">
        <v>2</v>
      </c>
      <c r="S45" s="19" t="s">
        <v>3</v>
      </c>
      <c r="T45" s="462" t="s">
        <v>2</v>
      </c>
      <c r="U45" s="460" t="s">
        <v>2</v>
      </c>
      <c r="V45" s="19" t="s">
        <v>3</v>
      </c>
      <c r="W45" s="19" t="s">
        <v>2</v>
      </c>
      <c r="X45" s="463" t="s">
        <v>3</v>
      </c>
      <c r="Y45" s="422"/>
      <c r="Z45" s="20"/>
      <c r="AA45" s="466" t="s">
        <v>0</v>
      </c>
      <c r="AB45" s="20" t="s">
        <v>278</v>
      </c>
      <c r="AC45" s="381"/>
      <c r="AD45" s="9"/>
      <c r="AE45" s="9"/>
    </row>
    <row r="46" spans="1:31" s="423" customFormat="1" ht="49.95" customHeight="1" thickBot="1">
      <c r="A46" s="418">
        <v>593311</v>
      </c>
      <c r="B46" s="419">
        <v>334</v>
      </c>
      <c r="C46" s="30" t="s">
        <v>79</v>
      </c>
      <c r="D46" s="30" t="s">
        <v>88</v>
      </c>
      <c r="E46" s="420" t="s">
        <v>458</v>
      </c>
      <c r="F46" s="31" t="s">
        <v>130</v>
      </c>
      <c r="G46" s="30" t="s">
        <v>262</v>
      </c>
      <c r="H46" s="32" t="s">
        <v>497</v>
      </c>
      <c r="I46" s="17" t="s">
        <v>0</v>
      </c>
      <c r="J46" s="33"/>
      <c r="K46" s="34"/>
      <c r="L46" s="430" t="s">
        <v>484</v>
      </c>
      <c r="M46" s="430" t="s">
        <v>471</v>
      </c>
      <c r="N46" s="18" t="s">
        <v>0</v>
      </c>
      <c r="O46" s="421"/>
      <c r="P46" s="461" t="s">
        <v>2</v>
      </c>
      <c r="Q46" s="462" t="s">
        <v>2</v>
      </c>
      <c r="R46" s="463" t="s">
        <v>2</v>
      </c>
      <c r="S46" s="19" t="s">
        <v>2</v>
      </c>
      <c r="T46" s="462" t="s">
        <v>2</v>
      </c>
      <c r="U46" s="460" t="s">
        <v>2</v>
      </c>
      <c r="V46" s="19" t="s">
        <v>2</v>
      </c>
      <c r="W46" s="19" t="s">
        <v>2</v>
      </c>
      <c r="X46" s="463" t="s">
        <v>2</v>
      </c>
      <c r="Y46" s="422"/>
      <c r="Z46" s="20"/>
      <c r="AA46" s="466" t="s">
        <v>0</v>
      </c>
      <c r="AB46" s="20" t="s">
        <v>278</v>
      </c>
      <c r="AC46" s="381"/>
      <c r="AD46" s="9"/>
      <c r="AE46" s="9"/>
    </row>
    <row r="47" spans="1:31" s="423" customFormat="1" ht="49.95" customHeight="1" thickBot="1">
      <c r="A47" s="418">
        <v>66028</v>
      </c>
      <c r="B47" s="419">
        <v>335</v>
      </c>
      <c r="C47" s="30" t="s">
        <v>79</v>
      </c>
      <c r="D47" s="30" t="s">
        <v>88</v>
      </c>
      <c r="E47" s="420" t="s">
        <v>458</v>
      </c>
      <c r="F47" s="31" t="s">
        <v>131</v>
      </c>
      <c r="G47" s="30" t="s">
        <v>245</v>
      </c>
      <c r="H47" s="32" t="s">
        <v>496</v>
      </c>
      <c r="I47" s="17" t="s">
        <v>11</v>
      </c>
      <c r="J47" s="33" t="s">
        <v>51</v>
      </c>
      <c r="K47" s="34" t="s">
        <v>285</v>
      </c>
      <c r="L47" s="430" t="s">
        <v>471</v>
      </c>
      <c r="M47" s="430" t="s">
        <v>471</v>
      </c>
      <c r="N47" s="18" t="s">
        <v>10</v>
      </c>
      <c r="O47" s="421"/>
      <c r="P47" s="461" t="s">
        <v>3</v>
      </c>
      <c r="Q47" s="462" t="s">
        <v>50</v>
      </c>
      <c r="R47" s="463" t="s">
        <v>3</v>
      </c>
      <c r="S47" s="19" t="s">
        <v>50</v>
      </c>
      <c r="T47" s="462" t="s">
        <v>3</v>
      </c>
      <c r="U47" s="460" t="s">
        <v>3</v>
      </c>
      <c r="V47" s="19" t="s">
        <v>50</v>
      </c>
      <c r="W47" s="19" t="s">
        <v>3</v>
      </c>
      <c r="X47" s="463" t="s">
        <v>50</v>
      </c>
      <c r="Y47" s="422"/>
      <c r="Z47" s="20"/>
      <c r="AA47" s="466" t="s">
        <v>0</v>
      </c>
      <c r="AB47" s="20" t="s">
        <v>278</v>
      </c>
      <c r="AC47" s="381"/>
      <c r="AD47" s="9"/>
      <c r="AE47" s="9"/>
    </row>
    <row r="48" spans="1:31" s="423" customFormat="1" ht="49.95" customHeight="1" thickBot="1">
      <c r="A48" s="418">
        <v>407259</v>
      </c>
      <c r="B48" s="419">
        <v>336</v>
      </c>
      <c r="C48" s="30" t="s">
        <v>79</v>
      </c>
      <c r="D48" s="30" t="s">
        <v>88</v>
      </c>
      <c r="E48" s="420" t="s">
        <v>458</v>
      </c>
      <c r="F48" s="31" t="s">
        <v>132</v>
      </c>
      <c r="G48" s="30" t="s">
        <v>263</v>
      </c>
      <c r="H48" s="32" t="s">
        <v>204</v>
      </c>
      <c r="I48" s="17" t="s">
        <v>8</v>
      </c>
      <c r="J48" s="33" t="s">
        <v>51</v>
      </c>
      <c r="K48" s="34" t="s">
        <v>296</v>
      </c>
      <c r="L48" s="430" t="s">
        <v>471</v>
      </c>
      <c r="M48" s="430" t="str">
        <f>VLOOKUP(L48,'LÉGENDE STATUTS'!$U$9:$V$19,2,FALSE)</f>
        <v>↘</v>
      </c>
      <c r="N48" s="18" t="s">
        <v>8</v>
      </c>
      <c r="O48" s="421"/>
      <c r="P48" s="461" t="s">
        <v>3</v>
      </c>
      <c r="Q48" s="462" t="s">
        <v>3</v>
      </c>
      <c r="R48" s="463" t="s">
        <v>3</v>
      </c>
      <c r="S48" s="19" t="s">
        <v>3</v>
      </c>
      <c r="T48" s="462" t="s">
        <v>2</v>
      </c>
      <c r="U48" s="460" t="s">
        <v>3</v>
      </c>
      <c r="V48" s="19" t="s">
        <v>50</v>
      </c>
      <c r="W48" s="19" t="s">
        <v>2</v>
      </c>
      <c r="X48" s="463" t="s">
        <v>4</v>
      </c>
      <c r="Y48" s="422"/>
      <c r="Z48" s="20"/>
      <c r="AA48" s="466" t="s">
        <v>278</v>
      </c>
      <c r="AB48" s="20" t="s">
        <v>278</v>
      </c>
      <c r="AC48" s="381"/>
      <c r="AD48" s="9"/>
      <c r="AE48" s="9"/>
    </row>
    <row r="49" spans="1:31" s="423" customFormat="1" ht="46.8" thickBot="1">
      <c r="A49" s="418">
        <v>66036</v>
      </c>
      <c r="B49" s="419">
        <v>337</v>
      </c>
      <c r="C49" s="30" t="s">
        <v>79</v>
      </c>
      <c r="D49" s="30" t="s">
        <v>88</v>
      </c>
      <c r="E49" s="420" t="s">
        <v>458</v>
      </c>
      <c r="F49" s="31" t="s">
        <v>133</v>
      </c>
      <c r="G49" s="30" t="s">
        <v>264</v>
      </c>
      <c r="H49" s="32" t="s">
        <v>538</v>
      </c>
      <c r="I49" s="17" t="s">
        <v>0</v>
      </c>
      <c r="J49" s="33"/>
      <c r="K49" s="34" t="s">
        <v>334</v>
      </c>
      <c r="L49" s="430" t="s">
        <v>4</v>
      </c>
      <c r="M49" s="430" t="str">
        <f>VLOOKUP(L49,'LÉGENDE STATUTS'!$U$9:$V$19,2,FALSE)</f>
        <v>?</v>
      </c>
      <c r="N49" s="18" t="s">
        <v>0</v>
      </c>
      <c r="O49" s="421"/>
      <c r="P49" s="461" t="s">
        <v>2</v>
      </c>
      <c r="Q49" s="462" t="s">
        <v>2</v>
      </c>
      <c r="R49" s="463" t="s">
        <v>2</v>
      </c>
      <c r="S49" s="19" t="s">
        <v>2</v>
      </c>
      <c r="T49" s="462" t="s">
        <v>2</v>
      </c>
      <c r="U49" s="460" t="s">
        <v>2</v>
      </c>
      <c r="V49" s="19" t="s">
        <v>2</v>
      </c>
      <c r="W49" s="19" t="s">
        <v>2</v>
      </c>
      <c r="X49" s="463" t="s">
        <v>2</v>
      </c>
      <c r="Y49" s="422"/>
      <c r="Z49" s="20"/>
      <c r="AA49" s="466" t="s">
        <v>0</v>
      </c>
      <c r="AB49" s="20" t="s">
        <v>0</v>
      </c>
      <c r="AC49" s="381"/>
      <c r="AD49" s="9"/>
      <c r="AE49" s="9"/>
    </row>
    <row r="50" spans="1:31" s="423" customFormat="1" ht="49.95" customHeight="1" thickBot="1">
      <c r="A50" s="418">
        <v>66250</v>
      </c>
      <c r="B50" s="419">
        <v>374</v>
      </c>
      <c r="C50" s="30" t="s">
        <v>79</v>
      </c>
      <c r="D50" s="30" t="s">
        <v>89</v>
      </c>
      <c r="E50" s="420" t="s">
        <v>458</v>
      </c>
      <c r="F50" s="31" t="s">
        <v>134</v>
      </c>
      <c r="G50" s="30" t="s">
        <v>542</v>
      </c>
      <c r="H50" s="32" t="s">
        <v>206</v>
      </c>
      <c r="I50" s="17" t="s">
        <v>8</v>
      </c>
      <c r="J50" s="33" t="s">
        <v>324</v>
      </c>
      <c r="K50" s="34" t="s">
        <v>532</v>
      </c>
      <c r="L50" s="430" t="s">
        <v>471</v>
      </c>
      <c r="M50" s="430" t="str">
        <f>VLOOKUP(L50,'LÉGENDE STATUTS'!$U$9:$V$19,2,FALSE)</f>
        <v>↘</v>
      </c>
      <c r="N50" s="18" t="s">
        <v>8</v>
      </c>
      <c r="O50" s="421"/>
      <c r="P50" s="461" t="s">
        <v>3</v>
      </c>
      <c r="Q50" s="462" t="s">
        <v>3</v>
      </c>
      <c r="R50" s="463" t="s">
        <v>3</v>
      </c>
      <c r="S50" s="19" t="s">
        <v>3</v>
      </c>
      <c r="T50" s="462" t="s">
        <v>3</v>
      </c>
      <c r="U50" s="460" t="s">
        <v>3</v>
      </c>
      <c r="V50" s="19" t="s">
        <v>2</v>
      </c>
      <c r="W50" s="19" t="s">
        <v>3</v>
      </c>
      <c r="X50" s="463" t="s">
        <v>3</v>
      </c>
      <c r="Y50" s="422"/>
      <c r="Z50" s="20"/>
      <c r="AA50" s="466" t="s">
        <v>0</v>
      </c>
      <c r="AB50" s="20" t="s">
        <v>0</v>
      </c>
      <c r="AC50" s="381"/>
      <c r="AD50" s="9"/>
      <c r="AE50" s="9"/>
    </row>
    <row r="51" spans="1:31" s="423" customFormat="1" ht="46.8" thickBot="1">
      <c r="A51" s="418">
        <v>66268</v>
      </c>
      <c r="B51" s="419">
        <v>383</v>
      </c>
      <c r="C51" s="30" t="s">
        <v>79</v>
      </c>
      <c r="D51" s="30" t="s">
        <v>89</v>
      </c>
      <c r="E51" s="420" t="s">
        <v>458</v>
      </c>
      <c r="F51" s="31" t="s">
        <v>135</v>
      </c>
      <c r="G51" s="30" t="s">
        <v>245</v>
      </c>
      <c r="H51" s="32" t="s">
        <v>539</v>
      </c>
      <c r="I51" s="17" t="s">
        <v>0</v>
      </c>
      <c r="J51" s="33"/>
      <c r="K51" s="34" t="s">
        <v>294</v>
      </c>
      <c r="L51" s="430" t="s">
        <v>473</v>
      </c>
      <c r="M51" s="430" t="str">
        <f>VLOOKUP(L51,'LÉGENDE STATUTS'!$U$9:$V$19,2,FALSE)</f>
        <v>↗</v>
      </c>
      <c r="N51" s="18" t="s">
        <v>0</v>
      </c>
      <c r="O51" s="421"/>
      <c r="P51" s="461" t="s">
        <v>2</v>
      </c>
      <c r="Q51" s="462" t="s">
        <v>2</v>
      </c>
      <c r="R51" s="463" t="s">
        <v>2</v>
      </c>
      <c r="S51" s="19" t="s">
        <v>2</v>
      </c>
      <c r="T51" s="462" t="s">
        <v>2</v>
      </c>
      <c r="U51" s="460" t="s">
        <v>2</v>
      </c>
      <c r="V51" s="19" t="s">
        <v>2</v>
      </c>
      <c r="W51" s="19" t="s">
        <v>2</v>
      </c>
      <c r="X51" s="463" t="s">
        <v>2</v>
      </c>
      <c r="Y51" s="422"/>
      <c r="Z51" s="20"/>
      <c r="AA51" s="466" t="s">
        <v>0</v>
      </c>
      <c r="AB51" s="20" t="s">
        <v>278</v>
      </c>
      <c r="AC51" s="381"/>
      <c r="AD51" s="9"/>
      <c r="AE51" s="9"/>
    </row>
    <row r="52" spans="1:31" s="423" customFormat="1" ht="49.95" customHeight="1" thickBot="1">
      <c r="A52" s="418">
        <v>66270</v>
      </c>
      <c r="B52" s="419">
        <v>385</v>
      </c>
      <c r="C52" s="30" t="s">
        <v>79</v>
      </c>
      <c r="D52" s="30" t="s">
        <v>89</v>
      </c>
      <c r="E52" s="420" t="s">
        <v>458</v>
      </c>
      <c r="F52" s="31" t="s">
        <v>136</v>
      </c>
      <c r="G52" s="30" t="s">
        <v>265</v>
      </c>
      <c r="H52" s="32" t="s">
        <v>495</v>
      </c>
      <c r="I52" s="17" t="s">
        <v>8</v>
      </c>
      <c r="J52" s="33" t="s">
        <v>328</v>
      </c>
      <c r="K52" s="34" t="s">
        <v>335</v>
      </c>
      <c r="L52" s="430" t="s">
        <v>488</v>
      </c>
      <c r="M52" s="430" t="str">
        <f>VLOOKUP(L52,'LÉGENDE STATUTS'!$U$9:$V$19,2,FALSE)</f>
        <v>→</v>
      </c>
      <c r="N52" s="18" t="s">
        <v>8</v>
      </c>
      <c r="O52" s="421"/>
      <c r="P52" s="461" t="s">
        <v>3</v>
      </c>
      <c r="Q52" s="462" t="s">
        <v>3</v>
      </c>
      <c r="R52" s="463" t="s">
        <v>50</v>
      </c>
      <c r="S52" s="19" t="s">
        <v>3</v>
      </c>
      <c r="T52" s="462" t="s">
        <v>2</v>
      </c>
      <c r="U52" s="460" t="s">
        <v>3</v>
      </c>
      <c r="V52" s="19" t="s">
        <v>2</v>
      </c>
      <c r="W52" s="19" t="s">
        <v>50</v>
      </c>
      <c r="X52" s="463" t="s">
        <v>3</v>
      </c>
      <c r="Y52" s="422"/>
      <c r="Z52" s="20"/>
      <c r="AA52" s="466" t="s">
        <v>0</v>
      </c>
      <c r="AB52" s="20" t="s">
        <v>278</v>
      </c>
      <c r="AC52" s="381"/>
      <c r="AD52" s="9"/>
      <c r="AE52" s="9"/>
    </row>
    <row r="53" spans="1:31" s="423" customFormat="1" ht="49.95" customHeight="1" thickBot="1">
      <c r="A53" s="418">
        <v>66262</v>
      </c>
      <c r="B53" s="419">
        <v>394</v>
      </c>
      <c r="C53" s="30" t="s">
        <v>79</v>
      </c>
      <c r="D53" s="30" t="s">
        <v>89</v>
      </c>
      <c r="E53" s="420" t="s">
        <v>458</v>
      </c>
      <c r="F53" s="31" t="s">
        <v>137</v>
      </c>
      <c r="G53" s="30" t="s">
        <v>266</v>
      </c>
      <c r="H53" s="32" t="s">
        <v>317</v>
      </c>
      <c r="I53" s="17" t="s">
        <v>6</v>
      </c>
      <c r="J53" s="33"/>
      <c r="K53" s="34" t="s">
        <v>297</v>
      </c>
      <c r="L53" s="430" t="s">
        <v>47</v>
      </c>
      <c r="M53" s="430" t="str">
        <f>VLOOKUP(L53,'LÉGENDE STATUTS'!$U$9:$V$19,2,FALSE)</f>
        <v>NE</v>
      </c>
      <c r="N53" s="18" t="s">
        <v>5</v>
      </c>
      <c r="O53" s="421"/>
      <c r="P53" s="461" t="s">
        <v>4</v>
      </c>
      <c r="Q53" s="462" t="s">
        <v>4</v>
      </c>
      <c r="R53" s="463" t="s">
        <v>4</v>
      </c>
      <c r="S53" s="19" t="s">
        <v>4</v>
      </c>
      <c r="T53" s="462" t="s">
        <v>284</v>
      </c>
      <c r="U53" s="460" t="s">
        <v>4</v>
      </c>
      <c r="V53" s="19" t="s">
        <v>4</v>
      </c>
      <c r="W53" s="19" t="s">
        <v>284</v>
      </c>
      <c r="X53" s="463" t="s">
        <v>4</v>
      </c>
      <c r="Y53" s="422"/>
      <c r="Z53" s="20"/>
      <c r="AA53" s="466" t="s">
        <v>0</v>
      </c>
      <c r="AB53" s="20" t="s">
        <v>278</v>
      </c>
      <c r="AC53" s="381"/>
      <c r="AD53" s="9"/>
      <c r="AE53" s="9"/>
    </row>
    <row r="54" spans="1:31" s="423" customFormat="1" ht="49.95" customHeight="1" thickBot="1">
      <c r="A54" s="418">
        <v>199958</v>
      </c>
      <c r="B54" s="419">
        <v>404</v>
      </c>
      <c r="C54" s="30" t="s">
        <v>79</v>
      </c>
      <c r="D54" s="30" t="s">
        <v>89</v>
      </c>
      <c r="E54" s="420" t="s">
        <v>458</v>
      </c>
      <c r="F54" s="31" t="s">
        <v>315</v>
      </c>
      <c r="G54" s="30" t="s">
        <v>320</v>
      </c>
      <c r="H54" s="32" t="s">
        <v>316</v>
      </c>
      <c r="I54" s="17" t="s">
        <v>43</v>
      </c>
      <c r="J54" s="33"/>
      <c r="K54" s="34" t="s">
        <v>336</v>
      </c>
      <c r="L54" s="430" t="s">
        <v>47</v>
      </c>
      <c r="M54" s="430" t="s">
        <v>47</v>
      </c>
      <c r="N54" s="18" t="s">
        <v>5</v>
      </c>
      <c r="O54" s="421"/>
      <c r="P54" s="461" t="s">
        <v>3</v>
      </c>
      <c r="Q54" s="462" t="s">
        <v>3</v>
      </c>
      <c r="R54" s="463" t="s">
        <v>312</v>
      </c>
      <c r="S54" s="19" t="s">
        <v>3</v>
      </c>
      <c r="T54" s="462" t="s">
        <v>3</v>
      </c>
      <c r="U54" s="460" t="s">
        <v>3</v>
      </c>
      <c r="V54" s="19" t="s">
        <v>3</v>
      </c>
      <c r="W54" s="19" t="s">
        <v>3</v>
      </c>
      <c r="X54" s="463" t="s">
        <v>3</v>
      </c>
      <c r="Y54" s="422"/>
      <c r="Z54" s="20"/>
      <c r="AA54" s="466" t="s">
        <v>0</v>
      </c>
      <c r="AB54" s="20"/>
      <c r="AC54" s="381"/>
      <c r="AD54" s="9"/>
      <c r="AE54" s="9"/>
    </row>
    <row r="55" spans="1:31" s="423" customFormat="1" ht="49.95" customHeight="1" thickBot="1">
      <c r="A55" s="418">
        <v>66214</v>
      </c>
      <c r="B55" s="419">
        <v>417</v>
      </c>
      <c r="C55" s="30" t="s">
        <v>79</v>
      </c>
      <c r="D55" s="30" t="s">
        <v>89</v>
      </c>
      <c r="E55" s="420" t="s">
        <v>458</v>
      </c>
      <c r="F55" s="31" t="s">
        <v>138</v>
      </c>
      <c r="G55" s="30" t="s">
        <v>267</v>
      </c>
      <c r="H55" s="32" t="s">
        <v>319</v>
      </c>
      <c r="I55" s="17" t="s">
        <v>0</v>
      </c>
      <c r="J55" s="33"/>
      <c r="K55" s="34" t="s">
        <v>298</v>
      </c>
      <c r="L55" s="430" t="s">
        <v>473</v>
      </c>
      <c r="M55" s="430" t="str">
        <f>VLOOKUP(L55,'LÉGENDE STATUTS'!$U$9:$V$19,2,FALSE)</f>
        <v>↗</v>
      </c>
      <c r="N55" s="18" t="s">
        <v>0</v>
      </c>
      <c r="O55" s="421"/>
      <c r="P55" s="461" t="s">
        <v>4</v>
      </c>
      <c r="Q55" s="462" t="s">
        <v>50</v>
      </c>
      <c r="R55" s="463" t="s">
        <v>4</v>
      </c>
      <c r="S55" s="19" t="s">
        <v>3</v>
      </c>
      <c r="T55" s="462" t="s">
        <v>2</v>
      </c>
      <c r="U55" s="460" t="s">
        <v>2</v>
      </c>
      <c r="V55" s="19" t="s">
        <v>2</v>
      </c>
      <c r="W55" s="19" t="s">
        <v>2</v>
      </c>
      <c r="X55" s="463" t="s">
        <v>4</v>
      </c>
      <c r="Y55" s="422"/>
      <c r="Z55" s="20"/>
      <c r="AA55" s="466" t="s">
        <v>0</v>
      </c>
      <c r="AB55" s="20" t="s">
        <v>278</v>
      </c>
      <c r="AC55" s="381"/>
      <c r="AD55" s="9"/>
      <c r="AE55" s="9"/>
    </row>
    <row r="56" spans="1:31" s="423" customFormat="1" ht="49.95" customHeight="1" thickBot="1">
      <c r="A56" s="418">
        <v>240286</v>
      </c>
      <c r="B56" s="419">
        <v>429</v>
      </c>
      <c r="C56" s="30" t="s">
        <v>79</v>
      </c>
      <c r="D56" s="30" t="s">
        <v>89</v>
      </c>
      <c r="E56" s="420" t="s">
        <v>458</v>
      </c>
      <c r="F56" s="31" t="s">
        <v>139</v>
      </c>
      <c r="G56" s="30" t="s">
        <v>250</v>
      </c>
      <c r="H56" s="32" t="s">
        <v>209</v>
      </c>
      <c r="I56" s="17" t="s">
        <v>0</v>
      </c>
      <c r="J56" s="33"/>
      <c r="K56" s="34" t="s">
        <v>294</v>
      </c>
      <c r="L56" s="430" t="s">
        <v>473</v>
      </c>
      <c r="M56" s="430" t="str">
        <f>VLOOKUP(L56,'LÉGENDE STATUTS'!$U$9:$V$19,2,FALSE)</f>
        <v>↗</v>
      </c>
      <c r="N56" s="18" t="s">
        <v>0</v>
      </c>
      <c r="O56" s="421"/>
      <c r="P56" s="461" t="s">
        <v>4</v>
      </c>
      <c r="Q56" s="462" t="s">
        <v>2</v>
      </c>
      <c r="R56" s="463" t="s">
        <v>2</v>
      </c>
      <c r="S56" s="19" t="s">
        <v>3</v>
      </c>
      <c r="T56" s="462" t="s">
        <v>2</v>
      </c>
      <c r="U56" s="460" t="s">
        <v>2</v>
      </c>
      <c r="V56" s="19" t="s">
        <v>2</v>
      </c>
      <c r="W56" s="19" t="s">
        <v>2</v>
      </c>
      <c r="X56" s="463" t="s">
        <v>2</v>
      </c>
      <c r="Y56" s="422"/>
      <c r="Z56" s="20"/>
      <c r="AA56" s="466" t="s">
        <v>0</v>
      </c>
      <c r="AB56" s="20" t="s">
        <v>278</v>
      </c>
      <c r="AC56" s="381"/>
      <c r="AD56" s="9"/>
      <c r="AE56" s="9"/>
    </row>
    <row r="57" spans="1:31" s="423" customFormat="1" ht="49.95" customHeight="1" thickBot="1">
      <c r="A57" s="418">
        <v>65487</v>
      </c>
      <c r="B57" s="419">
        <v>431</v>
      </c>
      <c r="C57" s="30" t="s">
        <v>79</v>
      </c>
      <c r="D57" s="30" t="s">
        <v>89</v>
      </c>
      <c r="E57" s="420" t="s">
        <v>458</v>
      </c>
      <c r="F57" s="31" t="s">
        <v>140</v>
      </c>
      <c r="G57" s="30" t="s">
        <v>245</v>
      </c>
      <c r="H57" s="32" t="s">
        <v>210</v>
      </c>
      <c r="I57" s="17" t="s">
        <v>0</v>
      </c>
      <c r="J57" s="33"/>
      <c r="K57" s="34" t="s">
        <v>299</v>
      </c>
      <c r="L57" s="430" t="s">
        <v>488</v>
      </c>
      <c r="M57" s="430" t="str">
        <f>VLOOKUP(L57,'LÉGENDE STATUTS'!$U$9:$V$19,2,FALSE)</f>
        <v>→</v>
      </c>
      <c r="N57" s="18" t="s">
        <v>0</v>
      </c>
      <c r="O57" s="421"/>
      <c r="P57" s="461" t="s">
        <v>2</v>
      </c>
      <c r="Q57" s="462" t="s">
        <v>2</v>
      </c>
      <c r="R57" s="463" t="s">
        <v>2</v>
      </c>
      <c r="S57" s="19" t="s">
        <v>2</v>
      </c>
      <c r="T57" s="462" t="s">
        <v>2</v>
      </c>
      <c r="U57" s="460" t="s">
        <v>2</v>
      </c>
      <c r="V57" s="19" t="s">
        <v>2</v>
      </c>
      <c r="W57" s="19" t="s">
        <v>2</v>
      </c>
      <c r="X57" s="463" t="s">
        <v>2</v>
      </c>
      <c r="Y57" s="422"/>
      <c r="Z57" s="20"/>
      <c r="AA57" s="466" t="s">
        <v>0</v>
      </c>
      <c r="AB57" s="20" t="s">
        <v>278</v>
      </c>
      <c r="AC57" s="381"/>
      <c r="AD57" s="9"/>
      <c r="AE57" s="9"/>
    </row>
    <row r="58" spans="1:31" s="423" customFormat="1" ht="49.95" customHeight="1" thickBot="1">
      <c r="A58" s="418">
        <v>66194</v>
      </c>
      <c r="B58" s="419">
        <v>439</v>
      </c>
      <c r="C58" s="30" t="s">
        <v>79</v>
      </c>
      <c r="D58" s="30" t="s">
        <v>89</v>
      </c>
      <c r="E58" s="420" t="s">
        <v>458</v>
      </c>
      <c r="F58" s="31" t="s">
        <v>141</v>
      </c>
      <c r="G58" s="30" t="s">
        <v>245</v>
      </c>
      <c r="H58" s="32" t="s">
        <v>514</v>
      </c>
      <c r="I58" s="17" t="s">
        <v>0</v>
      </c>
      <c r="J58" s="33"/>
      <c r="K58" s="34" t="s">
        <v>294</v>
      </c>
      <c r="L58" s="430" t="s">
        <v>473</v>
      </c>
      <c r="M58" s="430" t="str">
        <f>VLOOKUP(L58,'LÉGENDE STATUTS'!$U$9:$V$19,2,FALSE)</f>
        <v>↗</v>
      </c>
      <c r="N58" s="18" t="s">
        <v>0</v>
      </c>
      <c r="O58" s="421"/>
      <c r="P58" s="461" t="s">
        <v>2</v>
      </c>
      <c r="Q58" s="462" t="s">
        <v>2</v>
      </c>
      <c r="R58" s="463" t="s">
        <v>2</v>
      </c>
      <c r="S58" s="19" t="s">
        <v>2</v>
      </c>
      <c r="T58" s="462" t="s">
        <v>2</v>
      </c>
      <c r="U58" s="460" t="s">
        <v>2</v>
      </c>
      <c r="V58" s="19" t="s">
        <v>2</v>
      </c>
      <c r="W58" s="19" t="s">
        <v>2</v>
      </c>
      <c r="X58" s="463" t="s">
        <v>2</v>
      </c>
      <c r="Y58" s="422"/>
      <c r="Z58" s="20"/>
      <c r="AA58" s="466" t="s">
        <v>0</v>
      </c>
      <c r="AB58" s="20" t="s">
        <v>278</v>
      </c>
      <c r="AC58" s="381"/>
      <c r="AD58" s="9"/>
      <c r="AE58" s="9"/>
    </row>
    <row r="59" spans="1:31" s="423" customFormat="1" ht="46.8" thickBot="1">
      <c r="A59" s="418">
        <v>66196</v>
      </c>
      <c r="B59" s="419">
        <v>445</v>
      </c>
      <c r="C59" s="30" t="s">
        <v>79</v>
      </c>
      <c r="D59" s="30" t="s">
        <v>89</v>
      </c>
      <c r="E59" s="420" t="s">
        <v>458</v>
      </c>
      <c r="F59" s="31" t="s">
        <v>142</v>
      </c>
      <c r="G59" s="30" t="s">
        <v>241</v>
      </c>
      <c r="H59" s="32" t="s">
        <v>515</v>
      </c>
      <c r="I59" s="17" t="s">
        <v>10</v>
      </c>
      <c r="J59" s="33" t="s">
        <v>323</v>
      </c>
      <c r="K59" s="34" t="s">
        <v>337</v>
      </c>
      <c r="L59" s="430" t="s">
        <v>471</v>
      </c>
      <c r="M59" s="430" t="str">
        <f>VLOOKUP(L59,'LÉGENDE STATUTS'!$U$9:$V$19,2,FALSE)</f>
        <v>↘</v>
      </c>
      <c r="N59" s="18" t="s">
        <v>10</v>
      </c>
      <c r="O59" s="421"/>
      <c r="P59" s="461" t="s">
        <v>3</v>
      </c>
      <c r="Q59" s="462" t="s">
        <v>3</v>
      </c>
      <c r="R59" s="463" t="s">
        <v>3</v>
      </c>
      <c r="S59" s="19" t="s">
        <v>3</v>
      </c>
      <c r="T59" s="462" t="s">
        <v>310</v>
      </c>
      <c r="U59" s="460" t="s">
        <v>310</v>
      </c>
      <c r="V59" s="19" t="s">
        <v>310</v>
      </c>
      <c r="W59" s="19" t="s">
        <v>284</v>
      </c>
      <c r="X59" s="463" t="s">
        <v>3</v>
      </c>
      <c r="Y59" s="422"/>
      <c r="Z59" s="20"/>
      <c r="AA59" s="466" t="s">
        <v>0</v>
      </c>
      <c r="AB59" s="20" t="s">
        <v>0</v>
      </c>
      <c r="AC59" s="381"/>
      <c r="AD59" s="9"/>
      <c r="AE59" s="9"/>
    </row>
    <row r="60" spans="1:31" s="423" customFormat="1" ht="49.95" customHeight="1" thickBot="1">
      <c r="A60" s="418">
        <v>837865</v>
      </c>
      <c r="B60" s="419">
        <v>461</v>
      </c>
      <c r="C60" s="30" t="s">
        <v>79</v>
      </c>
      <c r="D60" s="30" t="s">
        <v>89</v>
      </c>
      <c r="E60" s="420" t="s">
        <v>458</v>
      </c>
      <c r="F60" s="31" t="s">
        <v>143</v>
      </c>
      <c r="G60" s="30" t="s">
        <v>267</v>
      </c>
      <c r="H60" s="32" t="s">
        <v>211</v>
      </c>
      <c r="I60" s="17" t="s">
        <v>7</v>
      </c>
      <c r="J60" s="33" t="s">
        <v>68</v>
      </c>
      <c r="K60" s="34" t="s">
        <v>533</v>
      </c>
      <c r="L60" s="430" t="s">
        <v>484</v>
      </c>
      <c r="M60" s="430" t="s">
        <v>471</v>
      </c>
      <c r="N60" s="18" t="s">
        <v>7</v>
      </c>
      <c r="O60" s="421"/>
      <c r="P60" s="461" t="s">
        <v>4</v>
      </c>
      <c r="Q60" s="462" t="s">
        <v>4</v>
      </c>
      <c r="R60" s="463" t="s">
        <v>4</v>
      </c>
      <c r="S60" s="19" t="s">
        <v>4</v>
      </c>
      <c r="T60" s="462" t="s">
        <v>4</v>
      </c>
      <c r="U60" s="460" t="s">
        <v>284</v>
      </c>
      <c r="V60" s="19" t="s">
        <v>4</v>
      </c>
      <c r="W60" s="19" t="s">
        <v>50</v>
      </c>
      <c r="X60" s="463" t="s">
        <v>4</v>
      </c>
      <c r="Y60" s="422"/>
      <c r="Z60" s="20"/>
      <c r="AA60" s="466" t="s">
        <v>0</v>
      </c>
      <c r="AB60" s="20"/>
      <c r="AC60" s="381"/>
      <c r="AD60" s="9"/>
      <c r="AE60" s="9"/>
    </row>
    <row r="61" spans="1:31" s="423" customFormat="1" ht="49.95" customHeight="1" thickBot="1">
      <c r="A61" s="418">
        <v>66178</v>
      </c>
      <c r="B61" s="419">
        <v>464</v>
      </c>
      <c r="C61" s="30" t="s">
        <v>79</v>
      </c>
      <c r="D61" s="30" t="s">
        <v>89</v>
      </c>
      <c r="E61" s="420" t="s">
        <v>458</v>
      </c>
      <c r="F61" s="31" t="s">
        <v>144</v>
      </c>
      <c r="G61" s="30" t="s">
        <v>245</v>
      </c>
      <c r="H61" s="32" t="s">
        <v>517</v>
      </c>
      <c r="I61" s="17" t="s">
        <v>10</v>
      </c>
      <c r="J61" s="33" t="s">
        <v>287</v>
      </c>
      <c r="K61" s="34" t="s">
        <v>534</v>
      </c>
      <c r="L61" s="430" t="s">
        <v>471</v>
      </c>
      <c r="M61" s="430" t="s">
        <v>471</v>
      </c>
      <c r="N61" s="18" t="s">
        <v>10</v>
      </c>
      <c r="O61" s="421"/>
      <c r="P61" s="461" t="s">
        <v>3</v>
      </c>
      <c r="Q61" s="462" t="s">
        <v>3</v>
      </c>
      <c r="R61" s="463" t="s">
        <v>3</v>
      </c>
      <c r="S61" s="19" t="s">
        <v>3</v>
      </c>
      <c r="T61" s="462" t="s">
        <v>50</v>
      </c>
      <c r="U61" s="460" t="s">
        <v>3</v>
      </c>
      <c r="V61" s="19" t="s">
        <v>310</v>
      </c>
      <c r="W61" s="19" t="s">
        <v>3</v>
      </c>
      <c r="X61" s="463" t="s">
        <v>310</v>
      </c>
      <c r="Y61" s="422"/>
      <c r="Z61" s="20"/>
      <c r="AA61" s="466" t="s">
        <v>0</v>
      </c>
      <c r="AB61" s="20" t="s">
        <v>278</v>
      </c>
      <c r="AC61" s="381"/>
      <c r="AD61" s="9"/>
      <c r="AE61" s="9"/>
    </row>
    <row r="62" spans="1:31" s="423" customFormat="1" ht="63" thickBot="1">
      <c r="A62" s="418">
        <v>66200</v>
      </c>
      <c r="B62" s="419">
        <v>479</v>
      </c>
      <c r="C62" s="30" t="s">
        <v>79</v>
      </c>
      <c r="D62" s="30" t="s">
        <v>89</v>
      </c>
      <c r="E62" s="420" t="s">
        <v>458</v>
      </c>
      <c r="F62" s="31" t="s">
        <v>314</v>
      </c>
      <c r="G62" s="30" t="s">
        <v>268</v>
      </c>
      <c r="H62" s="32" t="s">
        <v>516</v>
      </c>
      <c r="I62" s="17" t="s">
        <v>0</v>
      </c>
      <c r="J62" s="33"/>
      <c r="K62" s="34" t="s">
        <v>519</v>
      </c>
      <c r="L62" s="430" t="s">
        <v>473</v>
      </c>
      <c r="M62" s="430" t="str">
        <f>VLOOKUP(L62,'LÉGENDE STATUTS'!$U$9:$V$19,2,FALSE)</f>
        <v>↗</v>
      </c>
      <c r="N62" s="18" t="s">
        <v>0</v>
      </c>
      <c r="O62" s="421"/>
      <c r="P62" s="461" t="s">
        <v>4</v>
      </c>
      <c r="Q62" s="462" t="s">
        <v>2</v>
      </c>
      <c r="R62" s="463" t="s">
        <v>2</v>
      </c>
      <c r="S62" s="19" t="s">
        <v>3</v>
      </c>
      <c r="T62" s="462" t="s">
        <v>2</v>
      </c>
      <c r="U62" s="460" t="s">
        <v>2</v>
      </c>
      <c r="V62" s="19" t="s">
        <v>2</v>
      </c>
      <c r="W62" s="19" t="s">
        <v>2</v>
      </c>
      <c r="X62" s="463" t="s">
        <v>4</v>
      </c>
      <c r="Y62" s="422"/>
      <c r="Z62" s="20"/>
      <c r="AA62" s="466" t="s">
        <v>0</v>
      </c>
      <c r="AB62" s="20" t="s">
        <v>278</v>
      </c>
      <c r="AC62" s="381"/>
      <c r="AD62" s="9"/>
      <c r="AE62" s="9"/>
    </row>
    <row r="63" spans="1:31" s="423" customFormat="1" ht="49.95" customHeight="1" thickBot="1">
      <c r="A63" s="418">
        <v>66077</v>
      </c>
      <c r="B63" s="419">
        <v>512</v>
      </c>
      <c r="C63" s="30" t="s">
        <v>79</v>
      </c>
      <c r="D63" s="30" t="s">
        <v>89</v>
      </c>
      <c r="E63" s="420" t="s">
        <v>458</v>
      </c>
      <c r="F63" s="31" t="s">
        <v>145</v>
      </c>
      <c r="G63" s="30" t="s">
        <v>269</v>
      </c>
      <c r="H63" s="32" t="s">
        <v>212</v>
      </c>
      <c r="I63" s="17" t="s">
        <v>0</v>
      </c>
      <c r="J63" s="33"/>
      <c r="K63" s="34"/>
      <c r="L63" s="430" t="s">
        <v>4</v>
      </c>
      <c r="M63" s="430" t="str">
        <f>VLOOKUP(L63,'LÉGENDE STATUTS'!$U$9:$V$19,2,FALSE)</f>
        <v>?</v>
      </c>
      <c r="N63" s="18" t="s">
        <v>0</v>
      </c>
      <c r="O63" s="421"/>
      <c r="P63" s="461" t="s">
        <v>2</v>
      </c>
      <c r="Q63" s="462" t="s">
        <v>2</v>
      </c>
      <c r="R63" s="463" t="s">
        <v>2</v>
      </c>
      <c r="S63" s="19" t="s">
        <v>2</v>
      </c>
      <c r="T63" s="462" t="s">
        <v>2</v>
      </c>
      <c r="U63" s="460" t="s">
        <v>2</v>
      </c>
      <c r="V63" s="19" t="s">
        <v>2</v>
      </c>
      <c r="W63" s="19" t="s">
        <v>2</v>
      </c>
      <c r="X63" s="463" t="s">
        <v>2</v>
      </c>
      <c r="Y63" s="422"/>
      <c r="Z63" s="20"/>
      <c r="AA63" s="466" t="s">
        <v>0</v>
      </c>
      <c r="AB63" s="20" t="s">
        <v>278</v>
      </c>
      <c r="AC63" s="381"/>
      <c r="AD63" s="9"/>
      <c r="AE63" s="9"/>
    </row>
    <row r="64" spans="1:31" s="423" customFormat="1" ht="49.95" customHeight="1" thickBot="1">
      <c r="A64" s="418">
        <v>65496</v>
      </c>
      <c r="B64" s="419">
        <v>514</v>
      </c>
      <c r="C64" s="30" t="s">
        <v>79</v>
      </c>
      <c r="D64" s="30" t="s">
        <v>89</v>
      </c>
      <c r="E64" s="420" t="s">
        <v>458</v>
      </c>
      <c r="F64" s="31" t="s">
        <v>146</v>
      </c>
      <c r="G64" s="30" t="s">
        <v>270</v>
      </c>
      <c r="H64" s="32" t="s">
        <v>213</v>
      </c>
      <c r="I64" s="17" t="s">
        <v>0</v>
      </c>
      <c r="J64" s="33"/>
      <c r="K64" s="34" t="s">
        <v>535</v>
      </c>
      <c r="L64" s="430" t="s">
        <v>4</v>
      </c>
      <c r="M64" s="430" t="str">
        <f>VLOOKUP(L64,'LÉGENDE STATUTS'!$U$9:$V$19,2,FALSE)</f>
        <v>?</v>
      </c>
      <c r="N64" s="18" t="s">
        <v>0</v>
      </c>
      <c r="O64" s="421"/>
      <c r="P64" s="461" t="s">
        <v>2</v>
      </c>
      <c r="Q64" s="462" t="s">
        <v>2</v>
      </c>
      <c r="R64" s="463" t="s">
        <v>2</v>
      </c>
      <c r="S64" s="19" t="s">
        <v>2</v>
      </c>
      <c r="T64" s="462" t="s">
        <v>2</v>
      </c>
      <c r="U64" s="460" t="s">
        <v>2</v>
      </c>
      <c r="V64" s="19" t="s">
        <v>2</v>
      </c>
      <c r="W64" s="19" t="s">
        <v>2</v>
      </c>
      <c r="X64" s="463" t="s">
        <v>2</v>
      </c>
      <c r="Y64" s="422"/>
      <c r="Z64" s="20"/>
      <c r="AA64" s="466" t="s">
        <v>0</v>
      </c>
      <c r="AB64" s="20" t="s">
        <v>278</v>
      </c>
      <c r="AC64" s="381"/>
      <c r="AD64" s="9"/>
      <c r="AE64" s="9"/>
    </row>
    <row r="65" spans="1:31" s="423" customFormat="1" ht="49.95" customHeight="1" thickBot="1">
      <c r="A65" s="418">
        <v>66173</v>
      </c>
      <c r="B65" s="419">
        <v>517</v>
      </c>
      <c r="C65" s="30" t="s">
        <v>79</v>
      </c>
      <c r="D65" s="30" t="s">
        <v>89</v>
      </c>
      <c r="E65" s="420" t="s">
        <v>458</v>
      </c>
      <c r="F65" s="31" t="s">
        <v>147</v>
      </c>
      <c r="G65" s="30" t="s">
        <v>271</v>
      </c>
      <c r="H65" s="32" t="s">
        <v>214</v>
      </c>
      <c r="I65" s="17" t="s">
        <v>0</v>
      </c>
      <c r="J65" s="33"/>
      <c r="K65" s="34" t="s">
        <v>300</v>
      </c>
      <c r="L65" s="430" t="s">
        <v>473</v>
      </c>
      <c r="M65" s="430" t="str">
        <f>VLOOKUP(L65,'LÉGENDE STATUTS'!$U$9:$V$19,2,FALSE)</f>
        <v>↗</v>
      </c>
      <c r="N65" s="18" t="s">
        <v>0</v>
      </c>
      <c r="O65" s="421"/>
      <c r="P65" s="461" t="s">
        <v>2</v>
      </c>
      <c r="Q65" s="462" t="s">
        <v>2</v>
      </c>
      <c r="R65" s="463" t="s">
        <v>2</v>
      </c>
      <c r="S65" s="19" t="s">
        <v>3</v>
      </c>
      <c r="T65" s="462" t="s">
        <v>2</v>
      </c>
      <c r="U65" s="460" t="s">
        <v>50</v>
      </c>
      <c r="V65" s="19" t="s">
        <v>50</v>
      </c>
      <c r="W65" s="19" t="s">
        <v>3</v>
      </c>
      <c r="X65" s="463" t="s">
        <v>3</v>
      </c>
      <c r="Y65" s="422"/>
      <c r="Z65" s="20"/>
      <c r="AA65" s="466" t="s">
        <v>0</v>
      </c>
      <c r="AB65" s="20" t="s">
        <v>0</v>
      </c>
      <c r="AC65" s="381"/>
      <c r="AD65" s="9"/>
      <c r="AE65" s="9"/>
    </row>
    <row r="66" spans="1:31" s="423" customFormat="1" ht="49.95" customHeight="1" thickBot="1">
      <c r="A66" s="418">
        <v>837869</v>
      </c>
      <c r="B66" s="419">
        <v>524</v>
      </c>
      <c r="C66" s="30" t="s">
        <v>79</v>
      </c>
      <c r="D66" s="30" t="s">
        <v>89</v>
      </c>
      <c r="E66" s="420" t="s">
        <v>458</v>
      </c>
      <c r="F66" s="31" t="s">
        <v>148</v>
      </c>
      <c r="G66" s="30" t="s">
        <v>272</v>
      </c>
      <c r="H66" s="32" t="s">
        <v>215</v>
      </c>
      <c r="I66" s="17" t="s">
        <v>0</v>
      </c>
      <c r="J66" s="33"/>
      <c r="K66" s="34"/>
      <c r="L66" s="430" t="s">
        <v>473</v>
      </c>
      <c r="M66" s="430" t="s">
        <v>473</v>
      </c>
      <c r="N66" s="18" t="s">
        <v>0</v>
      </c>
      <c r="O66" s="421"/>
      <c r="P66" s="461" t="s">
        <v>2</v>
      </c>
      <c r="Q66" s="462" t="s">
        <v>2</v>
      </c>
      <c r="R66" s="463" t="s">
        <v>2</v>
      </c>
      <c r="S66" s="19" t="s">
        <v>2</v>
      </c>
      <c r="T66" s="462" t="s">
        <v>2</v>
      </c>
      <c r="U66" s="460" t="s">
        <v>2</v>
      </c>
      <c r="V66" s="19" t="s">
        <v>2</v>
      </c>
      <c r="W66" s="19" t="s">
        <v>2</v>
      </c>
      <c r="X66" s="463" t="s">
        <v>2</v>
      </c>
      <c r="Y66" s="422"/>
      <c r="Z66" s="20"/>
      <c r="AA66" s="466" t="s">
        <v>0</v>
      </c>
      <c r="AB66" s="20" t="s">
        <v>278</v>
      </c>
      <c r="AC66" s="381"/>
      <c r="AD66" s="9"/>
      <c r="AE66" s="9"/>
    </row>
    <row r="67" spans="1:31" s="423" customFormat="1" ht="56.55" customHeight="1" thickBot="1">
      <c r="A67" s="418">
        <v>837913</v>
      </c>
      <c r="B67" s="419">
        <v>527</v>
      </c>
      <c r="C67" s="30" t="s">
        <v>79</v>
      </c>
      <c r="D67" s="30" t="s">
        <v>89</v>
      </c>
      <c r="E67" s="420" t="s">
        <v>458</v>
      </c>
      <c r="F67" s="31" t="s">
        <v>149</v>
      </c>
      <c r="G67" s="30" t="s">
        <v>237</v>
      </c>
      <c r="H67" s="32" t="s">
        <v>216</v>
      </c>
      <c r="I67" s="17" t="s">
        <v>7</v>
      </c>
      <c r="J67" s="33" t="s">
        <v>52</v>
      </c>
      <c r="K67" s="34" t="s">
        <v>536</v>
      </c>
      <c r="L67" s="430" t="s">
        <v>471</v>
      </c>
      <c r="M67" s="430" t="str">
        <f>VLOOKUP(L67,'LÉGENDE STATUTS'!$U$9:$V$19,2,FALSE)</f>
        <v>↘</v>
      </c>
      <c r="N67" s="18" t="s">
        <v>7</v>
      </c>
      <c r="O67" s="421"/>
      <c r="P67" s="461" t="s">
        <v>50</v>
      </c>
      <c r="Q67" s="462" t="s">
        <v>50</v>
      </c>
      <c r="R67" s="463" t="s">
        <v>50</v>
      </c>
      <c r="S67" s="19" t="s">
        <v>2</v>
      </c>
      <c r="T67" s="462" t="s">
        <v>50</v>
      </c>
      <c r="U67" s="460" t="s">
        <v>50</v>
      </c>
      <c r="V67" s="19" t="s">
        <v>2</v>
      </c>
      <c r="W67" s="19" t="s">
        <v>50</v>
      </c>
      <c r="X67" s="463" t="s">
        <v>4</v>
      </c>
      <c r="Y67" s="422"/>
      <c r="Z67" s="20"/>
      <c r="AA67" s="466" t="s">
        <v>0</v>
      </c>
      <c r="AB67" s="20" t="s">
        <v>278</v>
      </c>
      <c r="AC67" s="381"/>
      <c r="AD67" s="9"/>
      <c r="AE67" s="9"/>
    </row>
    <row r="68" spans="1:31" s="423" customFormat="1" ht="56.55" customHeight="1" thickBot="1">
      <c r="A68" s="418">
        <v>66088</v>
      </c>
      <c r="B68" s="419">
        <v>530</v>
      </c>
      <c r="C68" s="30" t="s">
        <v>79</v>
      </c>
      <c r="D68" s="30" t="s">
        <v>89</v>
      </c>
      <c r="E68" s="420" t="s">
        <v>458</v>
      </c>
      <c r="F68" s="31" t="s">
        <v>150</v>
      </c>
      <c r="G68" s="30" t="s">
        <v>272</v>
      </c>
      <c r="H68" s="32" t="s">
        <v>217</v>
      </c>
      <c r="I68" s="17" t="s">
        <v>0</v>
      </c>
      <c r="J68" s="33"/>
      <c r="K68" s="34" t="s">
        <v>301</v>
      </c>
      <c r="L68" s="430" t="s">
        <v>484</v>
      </c>
      <c r="M68" s="430" t="s">
        <v>471</v>
      </c>
      <c r="N68" s="18" t="s">
        <v>0</v>
      </c>
      <c r="O68" s="421"/>
      <c r="P68" s="461" t="s">
        <v>2</v>
      </c>
      <c r="Q68" s="462" t="s">
        <v>2</v>
      </c>
      <c r="R68" s="463" t="s">
        <v>2</v>
      </c>
      <c r="S68" s="19" t="s">
        <v>2</v>
      </c>
      <c r="T68" s="462" t="s">
        <v>2</v>
      </c>
      <c r="U68" s="460" t="s">
        <v>2</v>
      </c>
      <c r="V68" s="19" t="s">
        <v>2</v>
      </c>
      <c r="W68" s="19" t="s">
        <v>2</v>
      </c>
      <c r="X68" s="463" t="s">
        <v>2</v>
      </c>
      <c r="Y68" s="422"/>
      <c r="Z68" s="20"/>
      <c r="AA68" s="466" t="s">
        <v>0</v>
      </c>
      <c r="AB68" s="20" t="s">
        <v>278</v>
      </c>
      <c r="AC68" s="381"/>
      <c r="AD68" s="9"/>
      <c r="AE68" s="9"/>
    </row>
    <row r="69" spans="1:31" s="423" customFormat="1" ht="49.95" customHeight="1" thickBot="1">
      <c r="A69" s="418">
        <v>66090</v>
      </c>
      <c r="B69" s="419">
        <v>532</v>
      </c>
      <c r="C69" s="30" t="s">
        <v>79</v>
      </c>
      <c r="D69" s="30" t="s">
        <v>89</v>
      </c>
      <c r="E69" s="420" t="s">
        <v>458</v>
      </c>
      <c r="F69" s="31" t="s">
        <v>151</v>
      </c>
      <c r="G69" s="30" t="s">
        <v>245</v>
      </c>
      <c r="H69" s="32" t="s">
        <v>218</v>
      </c>
      <c r="I69" s="17" t="s">
        <v>0</v>
      </c>
      <c r="J69" s="33"/>
      <c r="K69" s="34" t="s">
        <v>286</v>
      </c>
      <c r="L69" s="430" t="s">
        <v>488</v>
      </c>
      <c r="M69" s="430" t="str">
        <f>VLOOKUP(L69,'LÉGENDE STATUTS'!$U$9:$V$19,2,FALSE)</f>
        <v>→</v>
      </c>
      <c r="N69" s="18" t="s">
        <v>0</v>
      </c>
      <c r="O69" s="421"/>
      <c r="P69" s="461" t="s">
        <v>3</v>
      </c>
      <c r="Q69" s="462" t="s">
        <v>284</v>
      </c>
      <c r="R69" s="463" t="s">
        <v>3</v>
      </c>
      <c r="S69" s="19" t="s">
        <v>2</v>
      </c>
      <c r="T69" s="462" t="s">
        <v>50</v>
      </c>
      <c r="U69" s="460" t="s">
        <v>50</v>
      </c>
      <c r="V69" s="19" t="s">
        <v>2</v>
      </c>
      <c r="W69" s="19" t="s">
        <v>284</v>
      </c>
      <c r="X69" s="463" t="s">
        <v>50</v>
      </c>
      <c r="Y69" s="422"/>
      <c r="Z69" s="20"/>
      <c r="AA69" s="466" t="s">
        <v>0</v>
      </c>
      <c r="AB69" s="20" t="s">
        <v>278</v>
      </c>
      <c r="AC69" s="381"/>
      <c r="AD69" s="9"/>
      <c r="AE69" s="9"/>
    </row>
    <row r="70" spans="1:31" s="423" customFormat="1" ht="49.95" customHeight="1" thickBot="1">
      <c r="A70" s="418">
        <v>66085</v>
      </c>
      <c r="B70" s="419">
        <v>535</v>
      </c>
      <c r="C70" s="30" t="s">
        <v>79</v>
      </c>
      <c r="D70" s="30" t="s">
        <v>89</v>
      </c>
      <c r="E70" s="420" t="s">
        <v>458</v>
      </c>
      <c r="F70" s="31" t="s">
        <v>152</v>
      </c>
      <c r="G70" s="30" t="s">
        <v>237</v>
      </c>
      <c r="H70" s="32" t="s">
        <v>219</v>
      </c>
      <c r="I70" s="17" t="s">
        <v>7</v>
      </c>
      <c r="J70" s="33" t="s">
        <v>52</v>
      </c>
      <c r="K70" s="34" t="s">
        <v>321</v>
      </c>
      <c r="L70" s="430" t="s">
        <v>471</v>
      </c>
      <c r="M70" s="430" t="str">
        <f>VLOOKUP(L70,'LÉGENDE STATUTS'!$U$9:$V$19,2,FALSE)</f>
        <v>↘</v>
      </c>
      <c r="N70" s="18" t="s">
        <v>7</v>
      </c>
      <c r="O70" s="421"/>
      <c r="P70" s="461" t="s">
        <v>3</v>
      </c>
      <c r="Q70" s="462" t="s">
        <v>50</v>
      </c>
      <c r="R70" s="463" t="s">
        <v>3</v>
      </c>
      <c r="S70" s="19" t="s">
        <v>3</v>
      </c>
      <c r="T70" s="462" t="s">
        <v>50</v>
      </c>
      <c r="U70" s="460" t="s">
        <v>50</v>
      </c>
      <c r="V70" s="19" t="s">
        <v>2</v>
      </c>
      <c r="W70" s="19" t="s">
        <v>50</v>
      </c>
      <c r="X70" s="463" t="s">
        <v>50</v>
      </c>
      <c r="Y70" s="422"/>
      <c r="Z70" s="20"/>
      <c r="AA70" s="466" t="s">
        <v>0</v>
      </c>
      <c r="AB70" s="20" t="s">
        <v>278</v>
      </c>
      <c r="AC70" s="381"/>
      <c r="AD70" s="9"/>
      <c r="AE70" s="9"/>
    </row>
    <row r="71" spans="1:31" s="423" customFormat="1" ht="46.8" thickBot="1">
      <c r="A71" s="418">
        <v>66121</v>
      </c>
      <c r="B71" s="419">
        <v>547</v>
      </c>
      <c r="C71" s="30" t="s">
        <v>79</v>
      </c>
      <c r="D71" s="30" t="s">
        <v>89</v>
      </c>
      <c r="E71" s="420" t="s">
        <v>458</v>
      </c>
      <c r="F71" s="31" t="s">
        <v>153</v>
      </c>
      <c r="G71" s="30" t="s">
        <v>273</v>
      </c>
      <c r="H71" s="32" t="s">
        <v>494</v>
      </c>
      <c r="I71" s="17" t="s">
        <v>1</v>
      </c>
      <c r="J71" s="33" t="s">
        <v>309</v>
      </c>
      <c r="K71" s="34" t="s">
        <v>302</v>
      </c>
      <c r="L71" s="430" t="s">
        <v>488</v>
      </c>
      <c r="M71" s="430" t="str">
        <f>VLOOKUP(L71,'LÉGENDE STATUTS'!$U$9:$V$19,2,FALSE)</f>
        <v>→</v>
      </c>
      <c r="N71" s="18" t="s">
        <v>1</v>
      </c>
      <c r="O71" s="421"/>
      <c r="P71" s="461" t="s">
        <v>50</v>
      </c>
      <c r="Q71" s="462" t="s">
        <v>50</v>
      </c>
      <c r="R71" s="463" t="s">
        <v>3</v>
      </c>
      <c r="S71" s="19" t="s">
        <v>50</v>
      </c>
      <c r="T71" s="462" t="s">
        <v>50</v>
      </c>
      <c r="U71" s="460" t="s">
        <v>50</v>
      </c>
      <c r="V71" s="19" t="s">
        <v>2</v>
      </c>
      <c r="W71" s="19" t="s">
        <v>50</v>
      </c>
      <c r="X71" s="463" t="s">
        <v>3</v>
      </c>
      <c r="Y71" s="422"/>
      <c r="Z71" s="20"/>
      <c r="AA71" s="466" t="s">
        <v>0</v>
      </c>
      <c r="AB71" s="20" t="s">
        <v>278</v>
      </c>
      <c r="AC71" s="381"/>
      <c r="AD71" s="9"/>
      <c r="AE71" s="9"/>
    </row>
    <row r="72" spans="1:31" s="423" customFormat="1" ht="49.95" customHeight="1" thickBot="1">
      <c r="A72" s="418">
        <v>66103</v>
      </c>
      <c r="B72" s="419">
        <v>550</v>
      </c>
      <c r="C72" s="30" t="s">
        <v>79</v>
      </c>
      <c r="D72" s="30" t="s">
        <v>89</v>
      </c>
      <c r="E72" s="420" t="s">
        <v>458</v>
      </c>
      <c r="F72" s="31" t="s">
        <v>154</v>
      </c>
      <c r="G72" s="30" t="s">
        <v>274</v>
      </c>
      <c r="H72" s="32" t="s">
        <v>221</v>
      </c>
      <c r="I72" s="17" t="s">
        <v>8</v>
      </c>
      <c r="J72" s="33" t="s">
        <v>52</v>
      </c>
      <c r="K72" s="34" t="s">
        <v>303</v>
      </c>
      <c r="L72" s="430" t="s">
        <v>484</v>
      </c>
      <c r="M72" s="430" t="s">
        <v>471</v>
      </c>
      <c r="N72" s="18" t="s">
        <v>8</v>
      </c>
      <c r="O72" s="421"/>
      <c r="P72" s="461" t="s">
        <v>3</v>
      </c>
      <c r="Q72" s="462" t="s">
        <v>3</v>
      </c>
      <c r="R72" s="463" t="s">
        <v>3</v>
      </c>
      <c r="S72" s="19" t="s">
        <v>3</v>
      </c>
      <c r="T72" s="462" t="s">
        <v>50</v>
      </c>
      <c r="U72" s="460" t="s">
        <v>50</v>
      </c>
      <c r="V72" s="19" t="s">
        <v>2</v>
      </c>
      <c r="W72" s="19" t="s">
        <v>3</v>
      </c>
      <c r="X72" s="463" t="s">
        <v>282</v>
      </c>
      <c r="Y72" s="422"/>
      <c r="Z72" s="20"/>
      <c r="AA72" s="466" t="s">
        <v>0</v>
      </c>
      <c r="AB72" s="20" t="s">
        <v>278</v>
      </c>
      <c r="AC72" s="381"/>
      <c r="AD72" s="9"/>
      <c r="AE72" s="9"/>
    </row>
    <row r="73" spans="1:31" s="423" customFormat="1" ht="49.95" customHeight="1" thickBot="1">
      <c r="A73" s="418">
        <v>66100</v>
      </c>
      <c r="B73" s="419">
        <v>554</v>
      </c>
      <c r="C73" s="30" t="s">
        <v>79</v>
      </c>
      <c r="D73" s="30" t="s">
        <v>89</v>
      </c>
      <c r="E73" s="420" t="s">
        <v>458</v>
      </c>
      <c r="F73" s="31" t="s">
        <v>155</v>
      </c>
      <c r="G73" s="30" t="s">
        <v>275</v>
      </c>
      <c r="H73" s="32" t="s">
        <v>222</v>
      </c>
      <c r="I73" s="17" t="s">
        <v>0</v>
      </c>
      <c r="J73" s="33"/>
      <c r="K73" s="34"/>
      <c r="L73" s="430" t="s">
        <v>488</v>
      </c>
      <c r="M73" s="430" t="str">
        <f>VLOOKUP(L73,'LÉGENDE STATUTS'!$U$9:$V$19,2,FALSE)</f>
        <v>→</v>
      </c>
      <c r="N73" s="18" t="s">
        <v>0</v>
      </c>
      <c r="O73" s="421"/>
      <c r="P73" s="461" t="s">
        <v>2</v>
      </c>
      <c r="Q73" s="462" t="s">
        <v>2</v>
      </c>
      <c r="R73" s="463" t="s">
        <v>2</v>
      </c>
      <c r="S73" s="19" t="s">
        <v>2</v>
      </c>
      <c r="T73" s="462" t="s">
        <v>2</v>
      </c>
      <c r="U73" s="460" t="s">
        <v>2</v>
      </c>
      <c r="V73" s="19" t="s">
        <v>2</v>
      </c>
      <c r="W73" s="19" t="s">
        <v>2</v>
      </c>
      <c r="X73" s="463" t="s">
        <v>2</v>
      </c>
      <c r="Y73" s="422"/>
      <c r="Z73" s="20"/>
      <c r="AA73" s="466" t="s">
        <v>0</v>
      </c>
      <c r="AB73" s="20" t="s">
        <v>278</v>
      </c>
      <c r="AC73" s="381"/>
      <c r="AD73" s="9"/>
      <c r="AE73" s="9"/>
    </row>
    <row r="74" spans="1:31" s="423" customFormat="1" ht="49.95" customHeight="1" thickBot="1">
      <c r="A74" s="418">
        <v>66102</v>
      </c>
      <c r="B74" s="419">
        <v>557</v>
      </c>
      <c r="C74" s="30" t="s">
        <v>79</v>
      </c>
      <c r="D74" s="30" t="s">
        <v>89</v>
      </c>
      <c r="E74" s="420" t="s">
        <v>458</v>
      </c>
      <c r="F74" s="31" t="s">
        <v>156</v>
      </c>
      <c r="G74" s="30" t="s">
        <v>276</v>
      </c>
      <c r="H74" s="32" t="s">
        <v>223</v>
      </c>
      <c r="I74" s="17" t="s">
        <v>10</v>
      </c>
      <c r="J74" s="33" t="s">
        <v>326</v>
      </c>
      <c r="K74" s="34" t="s">
        <v>338</v>
      </c>
      <c r="L74" s="430" t="s">
        <v>471</v>
      </c>
      <c r="M74" s="430" t="str">
        <f>VLOOKUP(L74,'LÉGENDE STATUTS'!$U$9:$V$19,2,FALSE)</f>
        <v>↘</v>
      </c>
      <c r="N74" s="18" t="s">
        <v>10</v>
      </c>
      <c r="O74" s="421"/>
      <c r="P74" s="461" t="s">
        <v>3</v>
      </c>
      <c r="Q74" s="462" t="s">
        <v>50</v>
      </c>
      <c r="R74" s="463" t="s">
        <v>3</v>
      </c>
      <c r="S74" s="19" t="s">
        <v>3</v>
      </c>
      <c r="T74" s="462" t="s">
        <v>50</v>
      </c>
      <c r="U74" s="460" t="s">
        <v>3</v>
      </c>
      <c r="V74" s="19" t="s">
        <v>3</v>
      </c>
      <c r="W74" s="19" t="s">
        <v>3</v>
      </c>
      <c r="X74" s="463" t="s">
        <v>3</v>
      </c>
      <c r="Y74" s="422"/>
      <c r="Z74" s="20"/>
      <c r="AA74" s="466" t="s">
        <v>0</v>
      </c>
      <c r="AB74" s="20" t="s">
        <v>278</v>
      </c>
      <c r="AC74" s="381"/>
      <c r="AD74" s="9"/>
      <c r="AE74" s="9"/>
    </row>
    <row r="75" spans="1:31" s="423" customFormat="1" ht="59.55" customHeight="1" thickBot="1">
      <c r="A75" s="418">
        <v>66159</v>
      </c>
      <c r="B75" s="419">
        <v>565</v>
      </c>
      <c r="C75" s="30" t="s">
        <v>79</v>
      </c>
      <c r="D75" s="30" t="s">
        <v>89</v>
      </c>
      <c r="E75" s="420" t="s">
        <v>458</v>
      </c>
      <c r="F75" s="31" t="s">
        <v>157</v>
      </c>
      <c r="G75" s="30" t="s">
        <v>272</v>
      </c>
      <c r="H75" s="32" t="s">
        <v>224</v>
      </c>
      <c r="I75" s="17" t="s">
        <v>0</v>
      </c>
      <c r="J75" s="33"/>
      <c r="K75" s="34"/>
      <c r="L75" s="430" t="s">
        <v>486</v>
      </c>
      <c r="M75" s="430" t="s">
        <v>473</v>
      </c>
      <c r="N75" s="18" t="s">
        <v>0</v>
      </c>
      <c r="O75" s="421"/>
      <c r="P75" s="461" t="s">
        <v>2</v>
      </c>
      <c r="Q75" s="462" t="s">
        <v>2</v>
      </c>
      <c r="R75" s="463" t="s">
        <v>2</v>
      </c>
      <c r="S75" s="19" t="s">
        <v>2</v>
      </c>
      <c r="T75" s="462" t="s">
        <v>2</v>
      </c>
      <c r="U75" s="460" t="s">
        <v>2</v>
      </c>
      <c r="V75" s="19" t="s">
        <v>2</v>
      </c>
      <c r="W75" s="19" t="s">
        <v>2</v>
      </c>
      <c r="X75" s="463" t="s">
        <v>2</v>
      </c>
      <c r="Y75" s="422"/>
      <c r="Z75" s="20"/>
      <c r="AA75" s="466" t="s">
        <v>0</v>
      </c>
      <c r="AB75" s="20" t="s">
        <v>278</v>
      </c>
      <c r="AC75" s="381"/>
      <c r="AD75" s="9"/>
      <c r="AE75" s="9"/>
    </row>
    <row r="76" spans="1:31" s="423" customFormat="1" ht="49.95" customHeight="1" thickBot="1">
      <c r="A76" s="418">
        <v>66157</v>
      </c>
      <c r="B76" s="419">
        <v>567</v>
      </c>
      <c r="C76" s="30" t="s">
        <v>79</v>
      </c>
      <c r="D76" s="30" t="s">
        <v>89</v>
      </c>
      <c r="E76" s="420" t="s">
        <v>458</v>
      </c>
      <c r="F76" s="31" t="s">
        <v>158</v>
      </c>
      <c r="G76" s="30" t="s">
        <v>238</v>
      </c>
      <c r="H76" s="32" t="s">
        <v>225</v>
      </c>
      <c r="I76" s="17" t="s">
        <v>0</v>
      </c>
      <c r="J76" s="33"/>
      <c r="K76" s="34" t="s">
        <v>294</v>
      </c>
      <c r="L76" s="430" t="s">
        <v>473</v>
      </c>
      <c r="M76" s="430" t="str">
        <f>VLOOKUP(L76,'LÉGENDE STATUTS'!$U$9:$V$19,2,FALSE)</f>
        <v>↗</v>
      </c>
      <c r="N76" s="18" t="s">
        <v>0</v>
      </c>
      <c r="O76" s="421"/>
      <c r="P76" s="461" t="s">
        <v>2</v>
      </c>
      <c r="Q76" s="462" t="s">
        <v>2</v>
      </c>
      <c r="R76" s="463" t="s">
        <v>2</v>
      </c>
      <c r="S76" s="19" t="s">
        <v>2</v>
      </c>
      <c r="T76" s="462" t="s">
        <v>2</v>
      </c>
      <c r="U76" s="460" t="s">
        <v>2</v>
      </c>
      <c r="V76" s="19" t="s">
        <v>50</v>
      </c>
      <c r="W76" s="19" t="s">
        <v>2</v>
      </c>
      <c r="X76" s="463" t="s">
        <v>4</v>
      </c>
      <c r="Y76" s="422"/>
      <c r="Z76" s="20"/>
      <c r="AA76" s="466" t="s">
        <v>0</v>
      </c>
      <c r="AB76" s="20" t="s">
        <v>278</v>
      </c>
      <c r="AC76" s="381"/>
      <c r="AD76" s="9"/>
      <c r="AE76" s="9"/>
    </row>
    <row r="77" spans="1:31" s="423" customFormat="1" ht="49.95" customHeight="1" thickBot="1">
      <c r="A77" s="418">
        <v>971768</v>
      </c>
      <c r="B77" s="419">
        <v>578</v>
      </c>
      <c r="C77" s="30" t="s">
        <v>79</v>
      </c>
      <c r="D77" s="30" t="s">
        <v>89</v>
      </c>
      <c r="E77" s="420" t="s">
        <v>458</v>
      </c>
      <c r="F77" s="31" t="s">
        <v>159</v>
      </c>
      <c r="G77" s="30" t="s">
        <v>277</v>
      </c>
      <c r="H77" s="32" t="s">
        <v>226</v>
      </c>
      <c r="I77" s="17" t="s">
        <v>1</v>
      </c>
      <c r="J77" s="33" t="s">
        <v>329</v>
      </c>
      <c r="K77" s="34" t="s">
        <v>322</v>
      </c>
      <c r="L77" s="430" t="s">
        <v>488</v>
      </c>
      <c r="M77" s="430" t="str">
        <f>VLOOKUP(L77,'LÉGENDE STATUTS'!$U$9:$V$19,2,FALSE)</f>
        <v>→</v>
      </c>
      <c r="N77" s="18" t="s">
        <v>1</v>
      </c>
      <c r="O77" s="421"/>
      <c r="P77" s="461" t="s">
        <v>50</v>
      </c>
      <c r="Q77" s="462" t="s">
        <v>2</v>
      </c>
      <c r="R77" s="463" t="s">
        <v>3</v>
      </c>
      <c r="S77" s="19" t="s">
        <v>50</v>
      </c>
      <c r="T77" s="462" t="s">
        <v>50</v>
      </c>
      <c r="U77" s="460" t="s">
        <v>50</v>
      </c>
      <c r="V77" s="19" t="s">
        <v>2</v>
      </c>
      <c r="W77" s="19" t="s">
        <v>50</v>
      </c>
      <c r="X77" s="463" t="s">
        <v>3</v>
      </c>
      <c r="Y77" s="422"/>
      <c r="Z77" s="20"/>
      <c r="AA77" s="466" t="s">
        <v>0</v>
      </c>
      <c r="AB77" s="20" t="s">
        <v>278</v>
      </c>
      <c r="AC77" s="381"/>
      <c r="AD77" s="9"/>
      <c r="AE77" s="9"/>
    </row>
    <row r="78" spans="1:31" s="423" customFormat="1" ht="49.95" customHeight="1" thickBot="1">
      <c r="A78" s="418">
        <v>971791</v>
      </c>
      <c r="B78" s="419">
        <v>580</v>
      </c>
      <c r="C78" s="30" t="s">
        <v>79</v>
      </c>
      <c r="D78" s="30" t="s">
        <v>89</v>
      </c>
      <c r="E78" s="420" t="s">
        <v>458</v>
      </c>
      <c r="F78" s="31" t="s">
        <v>160</v>
      </c>
      <c r="G78" s="30" t="s">
        <v>273</v>
      </c>
      <c r="H78" s="32" t="s">
        <v>227</v>
      </c>
      <c r="I78" s="17" t="s">
        <v>0</v>
      </c>
      <c r="J78" s="33"/>
      <c r="K78" s="34"/>
      <c r="L78" s="430" t="s">
        <v>488</v>
      </c>
      <c r="M78" s="430" t="str">
        <f>VLOOKUP(L78,'LÉGENDE STATUTS'!$U$9:$V$19,2,FALSE)</f>
        <v>→</v>
      </c>
      <c r="N78" s="18" t="s">
        <v>0</v>
      </c>
      <c r="O78" s="421"/>
      <c r="P78" s="461" t="s">
        <v>2</v>
      </c>
      <c r="Q78" s="462" t="s">
        <v>2</v>
      </c>
      <c r="R78" s="463" t="s">
        <v>2</v>
      </c>
      <c r="S78" s="19" t="s">
        <v>2</v>
      </c>
      <c r="T78" s="462" t="s">
        <v>2</v>
      </c>
      <c r="U78" s="460" t="s">
        <v>2</v>
      </c>
      <c r="V78" s="19" t="s">
        <v>2</v>
      </c>
      <c r="W78" s="19" t="s">
        <v>2</v>
      </c>
      <c r="X78" s="463" t="s">
        <v>2</v>
      </c>
      <c r="Y78" s="422"/>
      <c r="Z78" s="20"/>
      <c r="AA78" s="466" t="s">
        <v>0</v>
      </c>
      <c r="AB78" s="20" t="s">
        <v>0</v>
      </c>
      <c r="AC78" s="381"/>
      <c r="AD78" s="9"/>
      <c r="AE78" s="9"/>
    </row>
    <row r="79" spans="1:31" s="423" customFormat="1" ht="46.8" thickBot="1">
      <c r="A79" s="418">
        <v>971800</v>
      </c>
      <c r="B79" s="419">
        <v>584</v>
      </c>
      <c r="C79" s="30" t="s">
        <v>79</v>
      </c>
      <c r="D79" s="30" t="s">
        <v>89</v>
      </c>
      <c r="E79" s="420" t="s">
        <v>458</v>
      </c>
      <c r="F79" s="31" t="s">
        <v>161</v>
      </c>
      <c r="G79" s="30" t="s">
        <v>237</v>
      </c>
      <c r="H79" s="32" t="s">
        <v>228</v>
      </c>
      <c r="I79" s="17" t="s">
        <v>0</v>
      </c>
      <c r="J79" s="33"/>
      <c r="K79" s="34" t="s">
        <v>304</v>
      </c>
      <c r="L79" s="430" t="s">
        <v>4</v>
      </c>
      <c r="M79" s="430" t="str">
        <f>VLOOKUP(L79,'LÉGENDE STATUTS'!$U$9:$V$19,2,FALSE)</f>
        <v>?</v>
      </c>
      <c r="N79" s="18" t="s">
        <v>0</v>
      </c>
      <c r="O79" s="421"/>
      <c r="P79" s="461" t="s">
        <v>2</v>
      </c>
      <c r="Q79" s="462" t="s">
        <v>2</v>
      </c>
      <c r="R79" s="463" t="s">
        <v>2</v>
      </c>
      <c r="S79" s="19" t="s">
        <v>3</v>
      </c>
      <c r="T79" s="462" t="s">
        <v>2</v>
      </c>
      <c r="U79" s="460" t="s">
        <v>2</v>
      </c>
      <c r="V79" s="19" t="s">
        <v>2</v>
      </c>
      <c r="W79" s="19" t="s">
        <v>2</v>
      </c>
      <c r="X79" s="463" t="s">
        <v>4</v>
      </c>
      <c r="Y79" s="422"/>
      <c r="Z79" s="20"/>
      <c r="AA79" s="466" t="s">
        <v>0</v>
      </c>
      <c r="AB79" s="20" t="s">
        <v>278</v>
      </c>
      <c r="AC79" s="381"/>
      <c r="AD79" s="9"/>
      <c r="AE79" s="9"/>
    </row>
    <row r="80" spans="1:31" s="423" customFormat="1" ht="49.95" customHeight="1" thickBot="1">
      <c r="A80" s="418">
        <v>913804</v>
      </c>
      <c r="B80" s="419">
        <v>587</v>
      </c>
      <c r="C80" s="30" t="s">
        <v>79</v>
      </c>
      <c r="D80" s="30" t="s">
        <v>89</v>
      </c>
      <c r="E80" s="420" t="s">
        <v>458</v>
      </c>
      <c r="F80" s="31" t="s">
        <v>162</v>
      </c>
      <c r="G80" s="30" t="s">
        <v>245</v>
      </c>
      <c r="H80" s="32" t="s">
        <v>229</v>
      </c>
      <c r="I80" s="17" t="s">
        <v>0</v>
      </c>
      <c r="J80" s="33"/>
      <c r="K80" s="34"/>
      <c r="L80" s="430" t="s">
        <v>488</v>
      </c>
      <c r="M80" s="430" t="str">
        <f>VLOOKUP(L80,'LÉGENDE STATUTS'!$U$9:$V$19,2,FALSE)</f>
        <v>→</v>
      </c>
      <c r="N80" s="18" t="s">
        <v>0</v>
      </c>
      <c r="O80" s="421"/>
      <c r="P80" s="461" t="s">
        <v>2</v>
      </c>
      <c r="Q80" s="462" t="s">
        <v>2</v>
      </c>
      <c r="R80" s="463" t="s">
        <v>2</v>
      </c>
      <c r="S80" s="19" t="s">
        <v>2</v>
      </c>
      <c r="T80" s="462" t="s">
        <v>2</v>
      </c>
      <c r="U80" s="460" t="s">
        <v>2</v>
      </c>
      <c r="V80" s="19" t="s">
        <v>2</v>
      </c>
      <c r="W80" s="19" t="s">
        <v>2</v>
      </c>
      <c r="X80" s="463" t="s">
        <v>2</v>
      </c>
      <c r="Y80" s="422"/>
      <c r="Z80" s="20"/>
      <c r="AA80" s="466" t="s">
        <v>0</v>
      </c>
      <c r="AB80" s="20" t="s">
        <v>278</v>
      </c>
      <c r="AC80" s="381"/>
      <c r="AD80" s="9"/>
      <c r="AE80" s="9"/>
    </row>
    <row r="81" spans="1:31" s="423" customFormat="1" ht="46.8" thickBot="1">
      <c r="A81" s="418">
        <v>66114</v>
      </c>
      <c r="B81" s="419">
        <v>606</v>
      </c>
      <c r="C81" s="30" t="s">
        <v>79</v>
      </c>
      <c r="D81" s="30" t="s">
        <v>89</v>
      </c>
      <c r="E81" s="420" t="s">
        <v>458</v>
      </c>
      <c r="F81" s="31" t="s">
        <v>163</v>
      </c>
      <c r="G81" s="30" t="s">
        <v>245</v>
      </c>
      <c r="H81" s="32" t="s">
        <v>230</v>
      </c>
      <c r="I81" s="17" t="s">
        <v>0</v>
      </c>
      <c r="J81" s="33"/>
      <c r="K81" s="34"/>
      <c r="L81" s="430" t="s">
        <v>488</v>
      </c>
      <c r="M81" s="430" t="str">
        <f>VLOOKUP(L81,'LÉGENDE STATUTS'!$U$9:$V$19,2,FALSE)</f>
        <v>→</v>
      </c>
      <c r="N81" s="18" t="s">
        <v>0</v>
      </c>
      <c r="O81" s="421"/>
      <c r="P81" s="461" t="s">
        <v>2</v>
      </c>
      <c r="Q81" s="462" t="s">
        <v>2</v>
      </c>
      <c r="R81" s="463" t="s">
        <v>2</v>
      </c>
      <c r="S81" s="19" t="s">
        <v>2</v>
      </c>
      <c r="T81" s="462" t="s">
        <v>2</v>
      </c>
      <c r="U81" s="460" t="s">
        <v>2</v>
      </c>
      <c r="V81" s="19" t="s">
        <v>2</v>
      </c>
      <c r="W81" s="19" t="s">
        <v>2</v>
      </c>
      <c r="X81" s="463" t="s">
        <v>2</v>
      </c>
      <c r="Y81" s="422"/>
      <c r="Z81" s="20"/>
      <c r="AA81" s="466" t="s">
        <v>0</v>
      </c>
      <c r="AB81" s="20" t="s">
        <v>278</v>
      </c>
      <c r="AC81" s="381"/>
      <c r="AD81" s="9"/>
      <c r="AE81" s="9"/>
    </row>
    <row r="82" spans="1:31" s="423" customFormat="1" ht="49.95" customHeight="1" thickBot="1">
      <c r="A82" s="418">
        <v>65839</v>
      </c>
      <c r="B82" s="419">
        <v>646</v>
      </c>
      <c r="C82" s="30" t="s">
        <v>80</v>
      </c>
      <c r="D82" s="30" t="s">
        <v>90</v>
      </c>
      <c r="E82" s="420" t="s">
        <v>458</v>
      </c>
      <c r="F82" s="31" t="s">
        <v>164</v>
      </c>
      <c r="G82" s="30" t="s">
        <v>243</v>
      </c>
      <c r="H82" s="32" t="s">
        <v>231</v>
      </c>
      <c r="I82" s="17" t="s">
        <v>0</v>
      </c>
      <c r="J82" s="33"/>
      <c r="K82" s="34"/>
      <c r="L82" s="430" t="s">
        <v>473</v>
      </c>
      <c r="M82" s="430" t="str">
        <f>VLOOKUP(L82,'LÉGENDE STATUTS'!$U$9:$V$19,2,FALSE)</f>
        <v>↗</v>
      </c>
      <c r="N82" s="18" t="s">
        <v>0</v>
      </c>
      <c r="O82" s="421"/>
      <c r="P82" s="461" t="s">
        <v>2</v>
      </c>
      <c r="Q82" s="462" t="s">
        <v>2</v>
      </c>
      <c r="R82" s="463" t="s">
        <v>2</v>
      </c>
      <c r="S82" s="19" t="s">
        <v>2</v>
      </c>
      <c r="T82" s="462" t="s">
        <v>2</v>
      </c>
      <c r="U82" s="460" t="s">
        <v>2</v>
      </c>
      <c r="V82" s="19" t="s">
        <v>2</v>
      </c>
      <c r="W82" s="19" t="s">
        <v>2</v>
      </c>
      <c r="X82" s="463" t="s">
        <v>2</v>
      </c>
      <c r="Y82" s="422"/>
      <c r="Z82" s="20"/>
      <c r="AA82" s="466" t="s">
        <v>278</v>
      </c>
      <c r="AB82" s="20" t="s">
        <v>0</v>
      </c>
      <c r="AC82" s="381"/>
      <c r="AD82" s="9"/>
      <c r="AE82" s="9"/>
    </row>
    <row r="83" spans="1:31" ht="199.95" customHeight="1">
      <c r="A83" s="25"/>
      <c r="B83" s="25"/>
      <c r="C83" s="22"/>
      <c r="D83" s="22"/>
      <c r="E83" s="22"/>
      <c r="F83" s="22"/>
      <c r="G83" s="22"/>
      <c r="H83" s="22"/>
      <c r="I83" s="22"/>
      <c r="J83" s="22"/>
      <c r="K83" s="22"/>
      <c r="L83" s="428"/>
      <c r="M83" s="428"/>
      <c r="N83" s="22"/>
      <c r="O83" s="22"/>
      <c r="P83" s="22"/>
      <c r="Q83" s="22"/>
      <c r="R83" s="22"/>
      <c r="S83" s="22"/>
      <c r="T83" s="22"/>
      <c r="U83" s="22"/>
      <c r="V83" s="22"/>
      <c r="W83" s="22"/>
      <c r="X83" s="22"/>
      <c r="Y83" s="22"/>
      <c r="Z83" s="22"/>
      <c r="AA83" s="22"/>
      <c r="AB83" s="22"/>
      <c r="AC83" s="22"/>
      <c r="AD83" s="22"/>
      <c r="AE83" s="22"/>
    </row>
    <row r="84" spans="1:31" ht="199.95" customHeight="1">
      <c r="A84" s="25"/>
      <c r="B84" s="25"/>
      <c r="C84" s="22"/>
      <c r="D84" s="22"/>
      <c r="E84" s="22"/>
      <c r="F84" s="22"/>
      <c r="G84" s="22"/>
      <c r="H84" s="22"/>
      <c r="I84" s="22"/>
      <c r="J84" s="22"/>
      <c r="K84" s="22"/>
      <c r="L84" s="428"/>
      <c r="M84" s="428"/>
      <c r="N84" s="22"/>
      <c r="O84" s="22"/>
      <c r="P84" s="22"/>
      <c r="Q84" s="22"/>
      <c r="R84" s="22"/>
      <c r="S84" s="22"/>
      <c r="T84" s="22"/>
      <c r="U84" s="22"/>
      <c r="V84" s="22"/>
      <c r="W84" s="22"/>
      <c r="X84" s="22"/>
      <c r="Y84" s="22"/>
      <c r="Z84" s="22"/>
      <c r="AA84" s="22"/>
      <c r="AB84" s="22"/>
      <c r="AC84" s="22"/>
      <c r="AD84" s="22"/>
      <c r="AE84" s="22"/>
    </row>
    <row r="85" spans="1:31" ht="199.95" customHeight="1">
      <c r="A85" s="25"/>
      <c r="B85" s="25"/>
      <c r="C85" s="22"/>
      <c r="D85" s="22"/>
      <c r="E85" s="22"/>
      <c r="F85" s="22"/>
      <c r="G85" s="22"/>
      <c r="H85" s="22"/>
      <c r="I85" s="22"/>
      <c r="J85" s="22"/>
      <c r="K85" s="22"/>
      <c r="L85" s="428"/>
      <c r="M85" s="428"/>
      <c r="N85" s="22"/>
      <c r="O85" s="22"/>
      <c r="P85" s="22"/>
      <c r="Q85" s="22"/>
      <c r="R85" s="22"/>
      <c r="S85" s="22"/>
      <c r="T85" s="22"/>
      <c r="U85" s="22"/>
      <c r="V85" s="22"/>
      <c r="W85" s="22"/>
      <c r="X85" s="22"/>
      <c r="Y85" s="22"/>
      <c r="Z85" s="22"/>
      <c r="AA85" s="22"/>
      <c r="AB85" s="22"/>
      <c r="AC85" s="22"/>
      <c r="AD85" s="22"/>
      <c r="AE85" s="22"/>
    </row>
  </sheetData>
  <autoFilter ref="A6:AB6"/>
  <mergeCells count="4">
    <mergeCell ref="C5:H5"/>
    <mergeCell ref="I5:N5"/>
    <mergeCell ref="P5:X5"/>
    <mergeCell ref="Z5:AB5"/>
  </mergeCells>
  <conditionalFormatting sqref="I7">
    <cfRule type="containsText" dxfId="320" priority="314" operator="containsText" text="NA">
      <formula>NOT(ISERROR(SEARCH("NA",I7)))</formula>
    </cfRule>
    <cfRule type="containsText" dxfId="319" priority="315" operator="containsText" text="DD">
      <formula>NOT(ISERROR(SEARCH("DD",I7)))</formula>
    </cfRule>
    <cfRule type="containsText" dxfId="318" priority="316" operator="containsText" text="LC">
      <formula>NOT(ISERROR(SEARCH("LC",I7)))</formula>
    </cfRule>
    <cfRule type="containsText" dxfId="317" priority="317" operator="containsText" text="NT">
      <formula>NOT(ISERROR(SEARCH("NT",I7)))</formula>
    </cfRule>
    <cfRule type="containsText" dxfId="316" priority="318" operator="containsText" text="RE">
      <formula>NOT(ISERROR(SEARCH("RE",I7)))</formula>
    </cfRule>
    <cfRule type="containsText" dxfId="315" priority="319" operator="containsText" text="EN">
      <formula>NOT(ISERROR(SEARCH("EN",I7)))</formula>
    </cfRule>
  </conditionalFormatting>
  <conditionalFormatting sqref="I7:I35">
    <cfRule type="containsText" dxfId="314" priority="308" operator="containsText" text="NA">
      <formula>NOT(ISERROR(SEARCH("NA",I7)))</formula>
    </cfRule>
    <cfRule type="containsText" dxfId="313" priority="309" operator="containsText" text="DD">
      <formula>NOT(ISERROR(SEARCH("DD",I7)))</formula>
    </cfRule>
    <cfRule type="containsText" dxfId="312" priority="310" operator="containsText" text="LC">
      <formula>NOT(ISERROR(SEARCH("LC",I7)))</formula>
    </cfRule>
    <cfRule type="containsText" dxfId="311" priority="311" operator="containsText" text="NT">
      <formula>NOT(ISERROR(SEARCH("NT",I7)))</formula>
    </cfRule>
    <cfRule type="containsText" dxfId="310" priority="312" operator="containsText" text="RE">
      <formula>NOT(ISERROR(SEARCH("RE",I7)))</formula>
    </cfRule>
    <cfRule type="containsText" dxfId="309" priority="313" operator="containsText" text="EN">
      <formula>NOT(ISERROR(SEARCH("EN",I7)))</formula>
    </cfRule>
    <cfRule type="containsText" dxfId="308" priority="320" operator="containsText" text="CR">
      <formula>NOT(ISERROR(SEARCH("CR",I7)))</formula>
    </cfRule>
    <cfRule type="containsText" dxfId="307" priority="321" operator="containsText" text="VU">
      <formula>NOT(ISERROR(SEARCH("VU",I7)))</formula>
    </cfRule>
  </conditionalFormatting>
  <conditionalFormatting sqref="I8:I9">
    <cfRule type="containsText" dxfId="306" priority="302" operator="containsText" text="NA">
      <formula>NOT(ISERROR(SEARCH("NA",I8)))</formula>
    </cfRule>
    <cfRule type="containsText" dxfId="305" priority="303" operator="containsText" text="DD">
      <formula>NOT(ISERROR(SEARCH("DD",I8)))</formula>
    </cfRule>
    <cfRule type="containsText" dxfId="304" priority="304" operator="containsText" text="LC">
      <formula>NOT(ISERROR(SEARCH("LC",I8)))</formula>
    </cfRule>
    <cfRule type="containsText" dxfId="303" priority="305" operator="containsText" text="NT">
      <formula>NOT(ISERROR(SEARCH("NT",I8)))</formula>
    </cfRule>
    <cfRule type="containsText" dxfId="302" priority="306" operator="containsText" text="RE">
      <formula>NOT(ISERROR(SEARCH("RE",I8)))</formula>
    </cfRule>
    <cfRule type="containsText" dxfId="301" priority="307" operator="containsText" text="EN">
      <formula>NOT(ISERROR(SEARCH("EN",I8)))</formula>
    </cfRule>
  </conditionalFormatting>
  <conditionalFormatting sqref="I14">
    <cfRule type="containsText" dxfId="300" priority="290" operator="containsText" text="NA">
      <formula>NOT(ISERROR(SEARCH("NA",I14)))</formula>
    </cfRule>
    <cfRule type="containsText" dxfId="299" priority="291" operator="containsText" text="DD">
      <formula>NOT(ISERROR(SEARCH("DD",I14)))</formula>
    </cfRule>
    <cfRule type="containsText" dxfId="298" priority="292" operator="containsText" text="LC">
      <formula>NOT(ISERROR(SEARCH("LC",I14)))</formula>
    </cfRule>
    <cfRule type="containsText" dxfId="297" priority="293" operator="containsText" text="NT">
      <formula>NOT(ISERROR(SEARCH("NT",I14)))</formula>
    </cfRule>
    <cfRule type="containsText" dxfId="296" priority="294" operator="containsText" text="RE">
      <formula>NOT(ISERROR(SEARCH("RE",I14)))</formula>
    </cfRule>
    <cfRule type="containsText" dxfId="295" priority="295" operator="containsText" text="EN">
      <formula>NOT(ISERROR(SEARCH("EN",I14)))</formula>
    </cfRule>
  </conditionalFormatting>
  <conditionalFormatting sqref="I16">
    <cfRule type="containsText" dxfId="294" priority="278" operator="containsText" text="NA">
      <formula>NOT(ISERROR(SEARCH("NA",I16)))</formula>
    </cfRule>
    <cfRule type="containsText" dxfId="293" priority="279" operator="containsText" text="DD">
      <formula>NOT(ISERROR(SEARCH("DD",I16)))</formula>
    </cfRule>
    <cfRule type="containsText" dxfId="292" priority="280" operator="containsText" text="LC">
      <formula>NOT(ISERROR(SEARCH("LC",I16)))</formula>
    </cfRule>
    <cfRule type="containsText" dxfId="291" priority="281" operator="containsText" text="NT">
      <formula>NOT(ISERROR(SEARCH("NT",I16)))</formula>
    </cfRule>
    <cfRule type="containsText" dxfId="290" priority="282" operator="containsText" text="RE">
      <formula>NOT(ISERROR(SEARCH("RE",I16)))</formula>
    </cfRule>
    <cfRule type="containsText" dxfId="289" priority="283" operator="containsText" text="EN">
      <formula>NOT(ISERROR(SEARCH("EN",I16)))</formula>
    </cfRule>
  </conditionalFormatting>
  <conditionalFormatting sqref="I22">
    <cfRule type="containsText" dxfId="288" priority="284" operator="containsText" text="NA">
      <formula>NOT(ISERROR(SEARCH("NA",I22)))</formula>
    </cfRule>
    <cfRule type="containsText" dxfId="287" priority="285" operator="containsText" text="DD">
      <formula>NOT(ISERROR(SEARCH("DD",I22)))</formula>
    </cfRule>
    <cfRule type="containsText" dxfId="286" priority="286" operator="containsText" text="LC">
      <formula>NOT(ISERROR(SEARCH("LC",I22)))</formula>
    </cfRule>
    <cfRule type="containsText" dxfId="285" priority="287" operator="containsText" text="NT">
      <formula>NOT(ISERROR(SEARCH("NT",I22)))</formula>
    </cfRule>
    <cfRule type="containsText" dxfId="284" priority="288" operator="containsText" text="RE">
      <formula>NOT(ISERROR(SEARCH("RE",I22)))</formula>
    </cfRule>
    <cfRule type="containsText" dxfId="283" priority="289" operator="containsText" text="EN">
      <formula>NOT(ISERROR(SEARCH("EN",I22)))</formula>
    </cfRule>
  </conditionalFormatting>
  <conditionalFormatting sqref="I27">
    <cfRule type="containsText" dxfId="282" priority="296" operator="containsText" text="NA">
      <formula>NOT(ISERROR(SEARCH("NA",I27)))</formula>
    </cfRule>
    <cfRule type="containsText" dxfId="281" priority="297" operator="containsText" text="DD">
      <formula>NOT(ISERROR(SEARCH("DD",I27)))</formula>
    </cfRule>
    <cfRule type="containsText" dxfId="280" priority="298" operator="containsText" text="LC">
      <formula>NOT(ISERROR(SEARCH("LC",I27)))</formula>
    </cfRule>
    <cfRule type="containsText" dxfId="279" priority="299" operator="containsText" text="NT">
      <formula>NOT(ISERROR(SEARCH("NT",I27)))</formula>
    </cfRule>
    <cfRule type="containsText" dxfId="278" priority="300" operator="containsText" text="RE">
      <formula>NOT(ISERROR(SEARCH("RE",I27)))</formula>
    </cfRule>
    <cfRule type="containsText" dxfId="277" priority="301" operator="containsText" text="EN">
      <formula>NOT(ISERROR(SEARCH("EN",I27)))</formula>
    </cfRule>
  </conditionalFormatting>
  <conditionalFormatting sqref="I29:I32">
    <cfRule type="containsText" dxfId="276" priority="272" operator="containsText" text="NA">
      <formula>NOT(ISERROR(SEARCH("NA",I29)))</formula>
    </cfRule>
    <cfRule type="containsText" dxfId="275" priority="273" operator="containsText" text="DD">
      <formula>NOT(ISERROR(SEARCH("DD",I29)))</formula>
    </cfRule>
    <cfRule type="containsText" dxfId="274" priority="274" operator="containsText" text="LC">
      <formula>NOT(ISERROR(SEARCH("LC",I29)))</formula>
    </cfRule>
    <cfRule type="containsText" dxfId="273" priority="275" operator="containsText" text="NT">
      <formula>NOT(ISERROR(SEARCH("NT",I29)))</formula>
    </cfRule>
    <cfRule type="containsText" dxfId="272" priority="276" operator="containsText" text="RE">
      <formula>NOT(ISERROR(SEARCH("RE",I29)))</formula>
    </cfRule>
    <cfRule type="containsText" dxfId="271" priority="277" operator="containsText" text="EN">
      <formula>NOT(ISERROR(SEARCH("EN",I29)))</formula>
    </cfRule>
  </conditionalFormatting>
  <conditionalFormatting sqref="I36">
    <cfRule type="containsText" dxfId="270" priority="71" operator="containsText" text="CR">
      <formula>NOT(ISERROR(SEARCH("CR",I36)))</formula>
    </cfRule>
    <cfRule type="containsText" dxfId="269" priority="72" operator="containsText" text="VU">
      <formula>NOT(ISERROR(SEARCH("VU",I36)))</formula>
    </cfRule>
  </conditionalFormatting>
  <conditionalFormatting sqref="I36:I37">
    <cfRule type="containsText" dxfId="268" priority="65" operator="containsText" text="NA">
      <formula>NOT(ISERROR(SEARCH("NA",I36)))</formula>
    </cfRule>
    <cfRule type="containsText" dxfId="267" priority="66" operator="containsText" text="DD">
      <formula>NOT(ISERROR(SEARCH("DD",I36)))</formula>
    </cfRule>
    <cfRule type="containsText" dxfId="266" priority="67" operator="containsText" text="LC">
      <formula>NOT(ISERROR(SEARCH("LC",I36)))</formula>
    </cfRule>
    <cfRule type="containsText" dxfId="265" priority="68" operator="containsText" text="NT">
      <formula>NOT(ISERROR(SEARCH("NT",I36)))</formula>
    </cfRule>
    <cfRule type="containsText" dxfId="264" priority="69" operator="containsText" text="RE">
      <formula>NOT(ISERROR(SEARCH("RE",I36)))</formula>
    </cfRule>
    <cfRule type="containsText" dxfId="263" priority="70" operator="containsText" text="EN">
      <formula>NOT(ISERROR(SEARCH("EN",I36)))</formula>
    </cfRule>
  </conditionalFormatting>
  <conditionalFormatting sqref="I37:I71">
    <cfRule type="containsText" dxfId="262" priority="214" operator="containsText" text="NA">
      <formula>NOT(ISERROR(SEARCH("NA",I37)))</formula>
    </cfRule>
    <cfRule type="containsText" dxfId="261" priority="215" operator="containsText" text="DD">
      <formula>NOT(ISERROR(SEARCH("DD",I37)))</formula>
    </cfRule>
    <cfRule type="containsText" dxfId="260" priority="216" operator="containsText" text="LC">
      <formula>NOT(ISERROR(SEARCH("LC",I37)))</formula>
    </cfRule>
    <cfRule type="containsText" dxfId="259" priority="217" operator="containsText" text="NT">
      <formula>NOT(ISERROR(SEARCH("NT",I37)))</formula>
    </cfRule>
    <cfRule type="containsText" dxfId="258" priority="218" operator="containsText" text="RE">
      <formula>NOT(ISERROR(SEARCH("RE",I37)))</formula>
    </cfRule>
    <cfRule type="containsText" dxfId="257" priority="219" operator="containsText" text="EN">
      <formula>NOT(ISERROR(SEARCH("EN",I37)))</formula>
    </cfRule>
    <cfRule type="containsText" dxfId="256" priority="220" operator="containsText" text="CR">
      <formula>NOT(ISERROR(SEARCH("CR",I37)))</formula>
    </cfRule>
    <cfRule type="containsText" dxfId="255" priority="221" operator="containsText" text="VU">
      <formula>NOT(ISERROR(SEARCH("VU",I37)))</formula>
    </cfRule>
  </conditionalFormatting>
  <conditionalFormatting sqref="I40:I41">
    <cfRule type="containsText" dxfId="254" priority="208" operator="containsText" text="NA">
      <formula>NOT(ISERROR(SEARCH("NA",I40)))</formula>
    </cfRule>
    <cfRule type="containsText" dxfId="253" priority="209" operator="containsText" text="DD">
      <formula>NOT(ISERROR(SEARCH("DD",I40)))</formula>
    </cfRule>
    <cfRule type="containsText" dxfId="252" priority="210" operator="containsText" text="LC">
      <formula>NOT(ISERROR(SEARCH("LC",I40)))</formula>
    </cfRule>
    <cfRule type="containsText" dxfId="251" priority="211" operator="containsText" text="NT">
      <formula>NOT(ISERROR(SEARCH("NT",I40)))</formula>
    </cfRule>
    <cfRule type="containsText" dxfId="250" priority="212" operator="containsText" text="RE">
      <formula>NOT(ISERROR(SEARCH("RE",I40)))</formula>
    </cfRule>
    <cfRule type="containsText" dxfId="249" priority="213" operator="containsText" text="EN">
      <formula>NOT(ISERROR(SEARCH("EN",I40)))</formula>
    </cfRule>
  </conditionalFormatting>
  <conditionalFormatting sqref="I47">
    <cfRule type="containsText" dxfId="248" priority="178" operator="containsText" text="NA">
      <formula>NOT(ISERROR(SEARCH("NA",I47)))</formula>
    </cfRule>
    <cfRule type="containsText" dxfId="247" priority="179" operator="containsText" text="DD">
      <formula>NOT(ISERROR(SEARCH("DD",I47)))</formula>
    </cfRule>
    <cfRule type="containsText" dxfId="246" priority="180" operator="containsText" text="LC">
      <formula>NOT(ISERROR(SEARCH("LC",I47)))</formula>
    </cfRule>
    <cfRule type="containsText" dxfId="245" priority="181" operator="containsText" text="NT">
      <formula>NOT(ISERROR(SEARCH("NT",I47)))</formula>
    </cfRule>
    <cfRule type="containsText" dxfId="244" priority="182" operator="containsText" text="RE">
      <formula>NOT(ISERROR(SEARCH("RE",I47)))</formula>
    </cfRule>
    <cfRule type="containsText" dxfId="243" priority="183" operator="containsText" text="EN">
      <formula>NOT(ISERROR(SEARCH("EN",I47)))</formula>
    </cfRule>
  </conditionalFormatting>
  <conditionalFormatting sqref="I53">
    <cfRule type="containsText" dxfId="242" priority="184" operator="containsText" text="NA">
      <formula>NOT(ISERROR(SEARCH("NA",I53)))</formula>
    </cfRule>
    <cfRule type="containsText" dxfId="241" priority="185" operator="containsText" text="DD">
      <formula>NOT(ISERROR(SEARCH("DD",I53)))</formula>
    </cfRule>
    <cfRule type="containsText" dxfId="240" priority="186" operator="containsText" text="LC">
      <formula>NOT(ISERROR(SEARCH("LC",I53)))</formula>
    </cfRule>
    <cfRule type="containsText" dxfId="239" priority="187" operator="containsText" text="NT">
      <formula>NOT(ISERROR(SEARCH("NT",I53)))</formula>
    </cfRule>
    <cfRule type="containsText" dxfId="238" priority="188" operator="containsText" text="RE">
      <formula>NOT(ISERROR(SEARCH("RE",I53)))</formula>
    </cfRule>
    <cfRule type="containsText" dxfId="237" priority="189" operator="containsText" text="EN">
      <formula>NOT(ISERROR(SEARCH("EN",I53)))</formula>
    </cfRule>
  </conditionalFormatting>
  <conditionalFormatting sqref="I56">
    <cfRule type="containsText" dxfId="236" priority="190" operator="containsText" text="NA">
      <formula>NOT(ISERROR(SEARCH("NA",I56)))</formula>
    </cfRule>
    <cfRule type="containsText" dxfId="235" priority="191" operator="containsText" text="DD">
      <formula>NOT(ISERROR(SEARCH("DD",I56)))</formula>
    </cfRule>
    <cfRule type="containsText" dxfId="234" priority="192" operator="containsText" text="LC">
      <formula>NOT(ISERROR(SEARCH("LC",I56)))</formula>
    </cfRule>
    <cfRule type="containsText" dxfId="233" priority="193" operator="containsText" text="NT">
      <formula>NOT(ISERROR(SEARCH("NT",I56)))</formula>
    </cfRule>
    <cfRule type="containsText" dxfId="232" priority="194" operator="containsText" text="RE">
      <formula>NOT(ISERROR(SEARCH("RE",I56)))</formula>
    </cfRule>
    <cfRule type="containsText" dxfId="231" priority="195" operator="containsText" text="EN">
      <formula>NOT(ISERROR(SEARCH("EN",I56)))</formula>
    </cfRule>
  </conditionalFormatting>
  <conditionalFormatting sqref="I59">
    <cfRule type="containsText" dxfId="230" priority="196" operator="containsText" text="NA">
      <formula>NOT(ISERROR(SEARCH("NA",I59)))</formula>
    </cfRule>
    <cfRule type="containsText" dxfId="229" priority="197" operator="containsText" text="DD">
      <formula>NOT(ISERROR(SEARCH("DD",I59)))</formula>
    </cfRule>
    <cfRule type="containsText" dxfId="228" priority="198" operator="containsText" text="LC">
      <formula>NOT(ISERROR(SEARCH("LC",I59)))</formula>
    </cfRule>
    <cfRule type="containsText" dxfId="227" priority="199" operator="containsText" text="NT">
      <formula>NOT(ISERROR(SEARCH("NT",I59)))</formula>
    </cfRule>
    <cfRule type="containsText" dxfId="226" priority="200" operator="containsText" text="RE">
      <formula>NOT(ISERROR(SEARCH("RE",I59)))</formula>
    </cfRule>
    <cfRule type="containsText" dxfId="225" priority="201" operator="containsText" text="EN">
      <formula>NOT(ISERROR(SEARCH("EN",I59)))</formula>
    </cfRule>
  </conditionalFormatting>
  <conditionalFormatting sqref="I61:I64">
    <cfRule type="containsText" dxfId="224" priority="172" operator="containsText" text="NA">
      <formula>NOT(ISERROR(SEARCH("NA",I61)))</formula>
    </cfRule>
    <cfRule type="containsText" dxfId="223" priority="173" operator="containsText" text="DD">
      <formula>NOT(ISERROR(SEARCH("DD",I61)))</formula>
    </cfRule>
    <cfRule type="containsText" dxfId="222" priority="174" operator="containsText" text="LC">
      <formula>NOT(ISERROR(SEARCH("LC",I61)))</formula>
    </cfRule>
    <cfRule type="containsText" dxfId="221" priority="175" operator="containsText" text="NT">
      <formula>NOT(ISERROR(SEARCH("NT",I61)))</formula>
    </cfRule>
    <cfRule type="containsText" dxfId="220" priority="176" operator="containsText" text="RE">
      <formula>NOT(ISERROR(SEARCH("RE",I61)))</formula>
    </cfRule>
    <cfRule type="containsText" dxfId="219" priority="177" operator="containsText" text="EN">
      <formula>NOT(ISERROR(SEARCH("EN",I61)))</formula>
    </cfRule>
  </conditionalFormatting>
  <conditionalFormatting sqref="I69">
    <cfRule type="containsText" dxfId="218" priority="202" operator="containsText" text="NA">
      <formula>NOT(ISERROR(SEARCH("NA",I69)))</formula>
    </cfRule>
    <cfRule type="containsText" dxfId="217" priority="203" operator="containsText" text="DD">
      <formula>NOT(ISERROR(SEARCH("DD",I69)))</formula>
    </cfRule>
    <cfRule type="containsText" dxfId="216" priority="204" operator="containsText" text="LC">
      <formula>NOT(ISERROR(SEARCH("LC",I69)))</formula>
    </cfRule>
    <cfRule type="containsText" dxfId="215" priority="205" operator="containsText" text="NT">
      <formula>NOT(ISERROR(SEARCH("NT",I69)))</formula>
    </cfRule>
    <cfRule type="containsText" dxfId="214" priority="206" operator="containsText" text="RE">
      <formula>NOT(ISERROR(SEARCH("RE",I69)))</formula>
    </cfRule>
    <cfRule type="containsText" dxfId="213" priority="207" operator="containsText" text="EN">
      <formula>NOT(ISERROR(SEARCH("EN",I69)))</formula>
    </cfRule>
  </conditionalFormatting>
  <conditionalFormatting sqref="I72:I73">
    <cfRule type="containsText" dxfId="212" priority="108" operator="containsText" text="NA">
      <formula>NOT(ISERROR(SEARCH("NA",I72)))</formula>
    </cfRule>
    <cfRule type="containsText" dxfId="211" priority="109" operator="containsText" text="DD">
      <formula>NOT(ISERROR(SEARCH("DD",I72)))</formula>
    </cfRule>
    <cfRule type="containsText" dxfId="210" priority="110" operator="containsText" text="LC">
      <formula>NOT(ISERROR(SEARCH("LC",I72)))</formula>
    </cfRule>
    <cfRule type="containsText" dxfId="209" priority="111" operator="containsText" text="NT">
      <formula>NOT(ISERROR(SEARCH("NT",I72)))</formula>
    </cfRule>
    <cfRule type="containsText" dxfId="208" priority="112" operator="containsText" text="RE">
      <formula>NOT(ISERROR(SEARCH("RE",I72)))</formula>
    </cfRule>
    <cfRule type="containsText" dxfId="207" priority="113" operator="containsText" text="EN">
      <formula>NOT(ISERROR(SEARCH("EN",I72)))</formula>
    </cfRule>
  </conditionalFormatting>
  <conditionalFormatting sqref="I72:I78">
    <cfRule type="containsText" dxfId="206" priority="114" operator="containsText" text="NA">
      <formula>NOT(ISERROR(SEARCH("NA",I72)))</formula>
    </cfRule>
    <cfRule type="containsText" dxfId="205" priority="115" operator="containsText" text="DD">
      <formula>NOT(ISERROR(SEARCH("DD",I72)))</formula>
    </cfRule>
    <cfRule type="containsText" dxfId="204" priority="116" operator="containsText" text="LC">
      <formula>NOT(ISERROR(SEARCH("LC",I72)))</formula>
    </cfRule>
    <cfRule type="containsText" dxfId="203" priority="117" operator="containsText" text="NT">
      <formula>NOT(ISERROR(SEARCH("NT",I72)))</formula>
    </cfRule>
    <cfRule type="containsText" dxfId="202" priority="118" operator="containsText" text="RE">
      <formula>NOT(ISERROR(SEARCH("RE",I72)))</formula>
    </cfRule>
    <cfRule type="containsText" dxfId="201" priority="119" operator="containsText" text="EN">
      <formula>NOT(ISERROR(SEARCH("EN",I72)))</formula>
    </cfRule>
    <cfRule type="containsText" dxfId="200" priority="120" operator="containsText" text="CR">
      <formula>NOT(ISERROR(SEARCH("CR",I72)))</formula>
    </cfRule>
    <cfRule type="containsText" dxfId="199" priority="121" operator="containsText" text="VU">
      <formula>NOT(ISERROR(SEARCH("VU",I72)))</formula>
    </cfRule>
  </conditionalFormatting>
  <conditionalFormatting sqref="I78:I82">
    <cfRule type="containsText" dxfId="198" priority="49" operator="containsText" text="NA">
      <formula>NOT(ISERROR(SEARCH("NA",I78)))</formula>
    </cfRule>
    <cfRule type="containsText" dxfId="197" priority="50" operator="containsText" text="DD">
      <formula>NOT(ISERROR(SEARCH("DD",I78)))</formula>
    </cfRule>
    <cfRule type="containsText" dxfId="196" priority="51" operator="containsText" text="LC">
      <formula>NOT(ISERROR(SEARCH("LC",I78)))</formula>
    </cfRule>
    <cfRule type="containsText" dxfId="195" priority="52" operator="containsText" text="NT">
      <formula>NOT(ISERROR(SEARCH("NT",I78)))</formula>
    </cfRule>
    <cfRule type="containsText" dxfId="194" priority="53" operator="containsText" text="RE">
      <formula>NOT(ISERROR(SEARCH("RE",I78)))</formula>
    </cfRule>
    <cfRule type="containsText" dxfId="193" priority="54" operator="containsText" text="EN">
      <formula>NOT(ISERROR(SEARCH("EN",I78)))</formula>
    </cfRule>
  </conditionalFormatting>
  <conditionalFormatting sqref="I79:I82">
    <cfRule type="containsText" dxfId="192" priority="43" operator="containsText" text="NA">
      <formula>NOT(ISERROR(SEARCH("NA",I79)))</formula>
    </cfRule>
    <cfRule type="containsText" dxfId="191" priority="44" operator="containsText" text="DD">
      <formula>NOT(ISERROR(SEARCH("DD",I79)))</formula>
    </cfRule>
    <cfRule type="containsText" dxfId="190" priority="45" operator="containsText" text="LC">
      <formula>NOT(ISERROR(SEARCH("LC",I79)))</formula>
    </cfRule>
    <cfRule type="containsText" dxfId="189" priority="46" operator="containsText" text="NT">
      <formula>NOT(ISERROR(SEARCH("NT",I79)))</formula>
    </cfRule>
    <cfRule type="containsText" dxfId="188" priority="47" operator="containsText" text="RE">
      <formula>NOT(ISERROR(SEARCH("RE",I79)))</formula>
    </cfRule>
    <cfRule type="containsText" dxfId="187" priority="48" operator="containsText" text="EN">
      <formula>NOT(ISERROR(SEARCH("EN",I79)))</formula>
    </cfRule>
    <cfRule type="containsText" dxfId="186" priority="55" operator="containsText" text="CR">
      <formula>NOT(ISERROR(SEARCH("CR",I79)))</formula>
    </cfRule>
    <cfRule type="containsText" dxfId="185" priority="56" operator="containsText" text="VU">
      <formula>NOT(ISERROR(SEARCH("VU",I79)))</formula>
    </cfRule>
  </conditionalFormatting>
  <conditionalFormatting sqref="N7">
    <cfRule type="containsText" dxfId="184" priority="264" operator="containsText" text="NA">
      <formula>NOT(ISERROR(SEARCH("NA",N7)))</formula>
    </cfRule>
    <cfRule type="containsText" dxfId="183" priority="265" operator="containsText" text="DD">
      <formula>NOT(ISERROR(SEARCH("DD",N7)))</formula>
    </cfRule>
    <cfRule type="containsText" dxfId="182" priority="266" operator="containsText" text="LC">
      <formula>NOT(ISERROR(SEARCH("LC",N7)))</formula>
    </cfRule>
    <cfRule type="containsText" dxfId="181" priority="267" operator="containsText" text="NT">
      <formula>NOT(ISERROR(SEARCH("NT",N7)))</formula>
    </cfRule>
    <cfRule type="containsText" dxfId="180" priority="268" operator="containsText" text="RE">
      <formula>NOT(ISERROR(SEARCH("RE",N7)))</formula>
    </cfRule>
    <cfRule type="containsText" dxfId="179" priority="269" operator="containsText" text="EN">
      <formula>NOT(ISERROR(SEARCH("EN",N7)))</formula>
    </cfRule>
  </conditionalFormatting>
  <conditionalFormatting sqref="N7:N35">
    <cfRule type="containsText" dxfId="178" priority="258" operator="containsText" text="NA">
      <formula>NOT(ISERROR(SEARCH("NA",N7)))</formula>
    </cfRule>
    <cfRule type="containsText" dxfId="177" priority="259" operator="containsText" text="DD">
      <formula>NOT(ISERROR(SEARCH("DD",N7)))</formula>
    </cfRule>
    <cfRule type="containsText" dxfId="176" priority="260" operator="containsText" text="LC">
      <formula>NOT(ISERROR(SEARCH("LC",N7)))</formula>
    </cfRule>
    <cfRule type="containsText" dxfId="175" priority="261" operator="containsText" text="NT">
      <formula>NOT(ISERROR(SEARCH("NT",N7)))</formula>
    </cfRule>
    <cfRule type="containsText" dxfId="174" priority="262" operator="containsText" text="RE">
      <formula>NOT(ISERROR(SEARCH("RE",N7)))</formula>
    </cfRule>
    <cfRule type="containsText" dxfId="173" priority="263" operator="containsText" text="EN">
      <formula>NOT(ISERROR(SEARCH("EN",N7)))</formula>
    </cfRule>
    <cfRule type="containsText" dxfId="172" priority="270" operator="containsText" text="CR">
      <formula>NOT(ISERROR(SEARCH("CR",N7)))</formula>
    </cfRule>
    <cfRule type="containsText" dxfId="171" priority="271" operator="containsText" text="VU">
      <formula>NOT(ISERROR(SEARCH("VU",N7)))</formula>
    </cfRule>
  </conditionalFormatting>
  <conditionalFormatting sqref="N8:N9">
    <cfRule type="containsText" dxfId="170" priority="252" operator="containsText" text="NA">
      <formula>NOT(ISERROR(SEARCH("NA",N8)))</formula>
    </cfRule>
    <cfRule type="containsText" dxfId="169" priority="253" operator="containsText" text="DD">
      <formula>NOT(ISERROR(SEARCH("DD",N8)))</formula>
    </cfRule>
    <cfRule type="containsText" dxfId="168" priority="254" operator="containsText" text="LC">
      <formula>NOT(ISERROR(SEARCH("LC",N8)))</formula>
    </cfRule>
    <cfRule type="containsText" dxfId="167" priority="255" operator="containsText" text="NT">
      <formula>NOT(ISERROR(SEARCH("NT",N8)))</formula>
    </cfRule>
    <cfRule type="containsText" dxfId="166" priority="256" operator="containsText" text="RE">
      <formula>NOT(ISERROR(SEARCH("RE",N8)))</formula>
    </cfRule>
    <cfRule type="containsText" dxfId="165" priority="257" operator="containsText" text="EN">
      <formula>NOT(ISERROR(SEARCH("EN",N8)))</formula>
    </cfRule>
  </conditionalFormatting>
  <conditionalFormatting sqref="N14">
    <cfRule type="containsText" dxfId="164" priority="240" operator="containsText" text="NA">
      <formula>NOT(ISERROR(SEARCH("NA",N14)))</formula>
    </cfRule>
    <cfRule type="containsText" dxfId="163" priority="241" operator="containsText" text="DD">
      <formula>NOT(ISERROR(SEARCH("DD",N14)))</formula>
    </cfRule>
    <cfRule type="containsText" dxfId="162" priority="242" operator="containsText" text="LC">
      <formula>NOT(ISERROR(SEARCH("LC",N14)))</formula>
    </cfRule>
    <cfRule type="containsText" dxfId="161" priority="243" operator="containsText" text="NT">
      <formula>NOT(ISERROR(SEARCH("NT",N14)))</formula>
    </cfRule>
    <cfRule type="containsText" dxfId="160" priority="244" operator="containsText" text="RE">
      <formula>NOT(ISERROR(SEARCH("RE",N14)))</formula>
    </cfRule>
    <cfRule type="containsText" dxfId="159" priority="245" operator="containsText" text="EN">
      <formula>NOT(ISERROR(SEARCH("EN",N14)))</formula>
    </cfRule>
  </conditionalFormatting>
  <conditionalFormatting sqref="N16">
    <cfRule type="containsText" dxfId="158" priority="228" operator="containsText" text="NA">
      <formula>NOT(ISERROR(SEARCH("NA",N16)))</formula>
    </cfRule>
    <cfRule type="containsText" dxfId="157" priority="229" operator="containsText" text="DD">
      <formula>NOT(ISERROR(SEARCH("DD",N16)))</formula>
    </cfRule>
    <cfRule type="containsText" dxfId="156" priority="230" operator="containsText" text="LC">
      <formula>NOT(ISERROR(SEARCH("LC",N16)))</formula>
    </cfRule>
    <cfRule type="containsText" dxfId="155" priority="231" operator="containsText" text="NT">
      <formula>NOT(ISERROR(SEARCH("NT",N16)))</formula>
    </cfRule>
    <cfRule type="containsText" dxfId="154" priority="232" operator="containsText" text="RE">
      <formula>NOT(ISERROR(SEARCH("RE",N16)))</formula>
    </cfRule>
    <cfRule type="containsText" dxfId="153" priority="233" operator="containsText" text="EN">
      <formula>NOT(ISERROR(SEARCH("EN",N16)))</formula>
    </cfRule>
  </conditionalFormatting>
  <conditionalFormatting sqref="N22">
    <cfRule type="containsText" dxfId="152" priority="234" operator="containsText" text="NA">
      <formula>NOT(ISERROR(SEARCH("NA",N22)))</formula>
    </cfRule>
    <cfRule type="containsText" dxfId="151" priority="235" operator="containsText" text="DD">
      <formula>NOT(ISERROR(SEARCH("DD",N22)))</formula>
    </cfRule>
    <cfRule type="containsText" dxfId="150" priority="236" operator="containsText" text="LC">
      <formula>NOT(ISERROR(SEARCH("LC",N22)))</formula>
    </cfRule>
    <cfRule type="containsText" dxfId="149" priority="237" operator="containsText" text="NT">
      <formula>NOT(ISERROR(SEARCH("NT",N22)))</formula>
    </cfRule>
    <cfRule type="containsText" dxfId="148" priority="238" operator="containsText" text="RE">
      <formula>NOT(ISERROR(SEARCH("RE",N22)))</formula>
    </cfRule>
    <cfRule type="containsText" dxfId="147" priority="239" operator="containsText" text="EN">
      <formula>NOT(ISERROR(SEARCH("EN",N22)))</formula>
    </cfRule>
  </conditionalFormatting>
  <conditionalFormatting sqref="N27">
    <cfRule type="containsText" dxfId="146" priority="246" operator="containsText" text="NA">
      <formula>NOT(ISERROR(SEARCH("NA",N27)))</formula>
    </cfRule>
    <cfRule type="containsText" dxfId="145" priority="247" operator="containsText" text="DD">
      <formula>NOT(ISERROR(SEARCH("DD",N27)))</formula>
    </cfRule>
    <cfRule type="containsText" dxfId="144" priority="248" operator="containsText" text="LC">
      <formula>NOT(ISERROR(SEARCH("LC",N27)))</formula>
    </cfRule>
    <cfRule type="containsText" dxfId="143" priority="249" operator="containsText" text="NT">
      <formula>NOT(ISERROR(SEARCH("NT",N27)))</formula>
    </cfRule>
    <cfRule type="containsText" dxfId="142" priority="250" operator="containsText" text="RE">
      <formula>NOT(ISERROR(SEARCH("RE",N27)))</formula>
    </cfRule>
    <cfRule type="containsText" dxfId="141" priority="251" operator="containsText" text="EN">
      <formula>NOT(ISERROR(SEARCH("EN",N27)))</formula>
    </cfRule>
  </conditionalFormatting>
  <conditionalFormatting sqref="N29:N32">
    <cfRule type="containsText" dxfId="140" priority="222" operator="containsText" text="NA">
      <formula>NOT(ISERROR(SEARCH("NA",N29)))</formula>
    </cfRule>
    <cfRule type="containsText" dxfId="139" priority="223" operator="containsText" text="DD">
      <formula>NOT(ISERROR(SEARCH("DD",N29)))</formula>
    </cfRule>
    <cfRule type="containsText" dxfId="138" priority="224" operator="containsText" text="LC">
      <formula>NOT(ISERROR(SEARCH("LC",N29)))</formula>
    </cfRule>
    <cfRule type="containsText" dxfId="137" priority="225" operator="containsText" text="NT">
      <formula>NOT(ISERROR(SEARCH("NT",N29)))</formula>
    </cfRule>
    <cfRule type="containsText" dxfId="136" priority="226" operator="containsText" text="RE">
      <formula>NOT(ISERROR(SEARCH("RE",N29)))</formula>
    </cfRule>
    <cfRule type="containsText" dxfId="135" priority="227" operator="containsText" text="EN">
      <formula>NOT(ISERROR(SEARCH("EN",N29)))</formula>
    </cfRule>
  </conditionalFormatting>
  <conditionalFormatting sqref="N36">
    <cfRule type="containsText" dxfId="134" priority="63" operator="containsText" text="CR">
      <formula>NOT(ISERROR(SEARCH("CR",N36)))</formula>
    </cfRule>
    <cfRule type="containsText" dxfId="133" priority="64" operator="containsText" text="VU">
      <formula>NOT(ISERROR(SEARCH("VU",N36)))</formula>
    </cfRule>
  </conditionalFormatting>
  <conditionalFormatting sqref="N36:N37">
    <cfRule type="containsText" dxfId="132" priority="57" operator="containsText" text="NA">
      <formula>NOT(ISERROR(SEARCH("NA",N36)))</formula>
    </cfRule>
    <cfRule type="containsText" dxfId="131" priority="58" operator="containsText" text="DD">
      <formula>NOT(ISERROR(SEARCH("DD",N36)))</formula>
    </cfRule>
    <cfRule type="containsText" dxfId="130" priority="59" operator="containsText" text="LC">
      <formula>NOT(ISERROR(SEARCH("LC",N36)))</formula>
    </cfRule>
    <cfRule type="containsText" dxfId="129" priority="60" operator="containsText" text="NT">
      <formula>NOT(ISERROR(SEARCH("NT",N36)))</formula>
    </cfRule>
    <cfRule type="containsText" dxfId="128" priority="61" operator="containsText" text="RE">
      <formula>NOT(ISERROR(SEARCH("RE",N36)))</formula>
    </cfRule>
    <cfRule type="containsText" dxfId="127" priority="62" operator="containsText" text="EN">
      <formula>NOT(ISERROR(SEARCH("EN",N36)))</formula>
    </cfRule>
  </conditionalFormatting>
  <conditionalFormatting sqref="N37:N71">
    <cfRule type="containsText" dxfId="126" priority="164" operator="containsText" text="NA">
      <formula>NOT(ISERROR(SEARCH("NA",N37)))</formula>
    </cfRule>
    <cfRule type="containsText" dxfId="125" priority="165" operator="containsText" text="DD">
      <formula>NOT(ISERROR(SEARCH("DD",N37)))</formula>
    </cfRule>
    <cfRule type="containsText" dxfId="124" priority="166" operator="containsText" text="LC">
      <formula>NOT(ISERROR(SEARCH("LC",N37)))</formula>
    </cfRule>
    <cfRule type="containsText" dxfId="123" priority="167" operator="containsText" text="NT">
      <formula>NOT(ISERROR(SEARCH("NT",N37)))</formula>
    </cfRule>
    <cfRule type="containsText" dxfId="122" priority="168" operator="containsText" text="RE">
      <formula>NOT(ISERROR(SEARCH("RE",N37)))</formula>
    </cfRule>
    <cfRule type="containsText" dxfId="121" priority="169" operator="containsText" text="EN">
      <formula>NOT(ISERROR(SEARCH("EN",N37)))</formula>
    </cfRule>
    <cfRule type="containsText" dxfId="120" priority="170" operator="containsText" text="CR">
      <formula>NOT(ISERROR(SEARCH("CR",N37)))</formula>
    </cfRule>
    <cfRule type="containsText" dxfId="119" priority="171" operator="containsText" text="VU">
      <formula>NOT(ISERROR(SEARCH("VU",N37)))</formula>
    </cfRule>
  </conditionalFormatting>
  <conditionalFormatting sqref="N40:N41">
    <cfRule type="containsText" dxfId="118" priority="158" operator="containsText" text="NA">
      <formula>NOT(ISERROR(SEARCH("NA",N40)))</formula>
    </cfRule>
    <cfRule type="containsText" dxfId="117" priority="159" operator="containsText" text="DD">
      <formula>NOT(ISERROR(SEARCH("DD",N40)))</formula>
    </cfRule>
    <cfRule type="containsText" dxfId="116" priority="160" operator="containsText" text="LC">
      <formula>NOT(ISERROR(SEARCH("LC",N40)))</formula>
    </cfRule>
    <cfRule type="containsText" dxfId="115" priority="161" operator="containsText" text="NT">
      <formula>NOT(ISERROR(SEARCH("NT",N40)))</formula>
    </cfRule>
    <cfRule type="containsText" dxfId="114" priority="162" operator="containsText" text="RE">
      <formula>NOT(ISERROR(SEARCH("RE",N40)))</formula>
    </cfRule>
    <cfRule type="containsText" dxfId="113" priority="163" operator="containsText" text="EN">
      <formula>NOT(ISERROR(SEARCH("EN",N40)))</formula>
    </cfRule>
  </conditionalFormatting>
  <conditionalFormatting sqref="N47">
    <cfRule type="containsText" dxfId="112" priority="128" operator="containsText" text="NA">
      <formula>NOT(ISERROR(SEARCH("NA",N47)))</formula>
    </cfRule>
    <cfRule type="containsText" dxfId="111" priority="129" operator="containsText" text="DD">
      <formula>NOT(ISERROR(SEARCH("DD",N47)))</formula>
    </cfRule>
    <cfRule type="containsText" dxfId="110" priority="130" operator="containsText" text="LC">
      <formula>NOT(ISERROR(SEARCH("LC",N47)))</formula>
    </cfRule>
    <cfRule type="containsText" dxfId="109" priority="131" operator="containsText" text="NT">
      <formula>NOT(ISERROR(SEARCH("NT",N47)))</formula>
    </cfRule>
    <cfRule type="containsText" dxfId="108" priority="132" operator="containsText" text="RE">
      <formula>NOT(ISERROR(SEARCH("RE",N47)))</formula>
    </cfRule>
    <cfRule type="containsText" dxfId="107" priority="133" operator="containsText" text="EN">
      <formula>NOT(ISERROR(SEARCH("EN",N47)))</formula>
    </cfRule>
  </conditionalFormatting>
  <conditionalFormatting sqref="N53">
    <cfRule type="containsText" dxfId="106" priority="134" operator="containsText" text="NA">
      <formula>NOT(ISERROR(SEARCH("NA",N53)))</formula>
    </cfRule>
    <cfRule type="containsText" dxfId="105" priority="135" operator="containsText" text="DD">
      <formula>NOT(ISERROR(SEARCH("DD",N53)))</formula>
    </cfRule>
    <cfRule type="containsText" dxfId="104" priority="136" operator="containsText" text="LC">
      <formula>NOT(ISERROR(SEARCH("LC",N53)))</formula>
    </cfRule>
    <cfRule type="containsText" dxfId="103" priority="137" operator="containsText" text="NT">
      <formula>NOT(ISERROR(SEARCH("NT",N53)))</formula>
    </cfRule>
    <cfRule type="containsText" dxfId="102" priority="138" operator="containsText" text="RE">
      <formula>NOT(ISERROR(SEARCH("RE",N53)))</formula>
    </cfRule>
    <cfRule type="containsText" dxfId="101" priority="139" operator="containsText" text="EN">
      <formula>NOT(ISERROR(SEARCH("EN",N53)))</formula>
    </cfRule>
  </conditionalFormatting>
  <conditionalFormatting sqref="N56">
    <cfRule type="containsText" dxfId="100" priority="140" operator="containsText" text="NA">
      <formula>NOT(ISERROR(SEARCH("NA",N56)))</formula>
    </cfRule>
    <cfRule type="containsText" dxfId="99" priority="141" operator="containsText" text="DD">
      <formula>NOT(ISERROR(SEARCH("DD",N56)))</formula>
    </cfRule>
    <cfRule type="containsText" dxfId="98" priority="142" operator="containsText" text="LC">
      <formula>NOT(ISERROR(SEARCH("LC",N56)))</formula>
    </cfRule>
    <cfRule type="containsText" dxfId="97" priority="143" operator="containsText" text="NT">
      <formula>NOT(ISERROR(SEARCH("NT",N56)))</formula>
    </cfRule>
    <cfRule type="containsText" dxfId="96" priority="144" operator="containsText" text="RE">
      <formula>NOT(ISERROR(SEARCH("RE",N56)))</formula>
    </cfRule>
    <cfRule type="containsText" dxfId="95" priority="145" operator="containsText" text="EN">
      <formula>NOT(ISERROR(SEARCH("EN",N56)))</formula>
    </cfRule>
  </conditionalFormatting>
  <conditionalFormatting sqref="N59">
    <cfRule type="containsText" dxfId="94" priority="146" operator="containsText" text="NA">
      <formula>NOT(ISERROR(SEARCH("NA",N59)))</formula>
    </cfRule>
    <cfRule type="containsText" dxfId="93" priority="147" operator="containsText" text="DD">
      <formula>NOT(ISERROR(SEARCH("DD",N59)))</formula>
    </cfRule>
    <cfRule type="containsText" dxfId="92" priority="148" operator="containsText" text="LC">
      <formula>NOT(ISERROR(SEARCH("LC",N59)))</formula>
    </cfRule>
    <cfRule type="containsText" dxfId="91" priority="149" operator="containsText" text="NT">
      <formula>NOT(ISERROR(SEARCH("NT",N59)))</formula>
    </cfRule>
    <cfRule type="containsText" dxfId="90" priority="150" operator="containsText" text="RE">
      <formula>NOT(ISERROR(SEARCH("RE",N59)))</formula>
    </cfRule>
    <cfRule type="containsText" dxfId="89" priority="151" operator="containsText" text="EN">
      <formula>NOT(ISERROR(SEARCH("EN",N59)))</formula>
    </cfRule>
  </conditionalFormatting>
  <conditionalFormatting sqref="N61:N64">
    <cfRule type="containsText" dxfId="88" priority="122" operator="containsText" text="NA">
      <formula>NOT(ISERROR(SEARCH("NA",N61)))</formula>
    </cfRule>
    <cfRule type="containsText" dxfId="87" priority="123" operator="containsText" text="DD">
      <formula>NOT(ISERROR(SEARCH("DD",N61)))</formula>
    </cfRule>
    <cfRule type="containsText" dxfId="86" priority="124" operator="containsText" text="LC">
      <formula>NOT(ISERROR(SEARCH("LC",N61)))</formula>
    </cfRule>
    <cfRule type="containsText" dxfId="85" priority="125" operator="containsText" text="NT">
      <formula>NOT(ISERROR(SEARCH("NT",N61)))</formula>
    </cfRule>
    <cfRule type="containsText" dxfId="84" priority="126" operator="containsText" text="RE">
      <formula>NOT(ISERROR(SEARCH("RE",N61)))</formula>
    </cfRule>
    <cfRule type="containsText" dxfId="83" priority="127" operator="containsText" text="EN">
      <formula>NOT(ISERROR(SEARCH("EN",N61)))</formula>
    </cfRule>
  </conditionalFormatting>
  <conditionalFormatting sqref="N69">
    <cfRule type="containsText" dxfId="82" priority="152" operator="containsText" text="NA">
      <formula>NOT(ISERROR(SEARCH("NA",N69)))</formula>
    </cfRule>
    <cfRule type="containsText" dxfId="81" priority="153" operator="containsText" text="DD">
      <formula>NOT(ISERROR(SEARCH("DD",N69)))</formula>
    </cfRule>
    <cfRule type="containsText" dxfId="80" priority="154" operator="containsText" text="LC">
      <formula>NOT(ISERROR(SEARCH("LC",N69)))</formula>
    </cfRule>
    <cfRule type="containsText" dxfId="79" priority="155" operator="containsText" text="NT">
      <formula>NOT(ISERROR(SEARCH("NT",N69)))</formula>
    </cfRule>
    <cfRule type="containsText" dxfId="78" priority="156" operator="containsText" text="RE">
      <formula>NOT(ISERROR(SEARCH("RE",N69)))</formula>
    </cfRule>
    <cfRule type="containsText" dxfId="77" priority="157" operator="containsText" text="EN">
      <formula>NOT(ISERROR(SEARCH("EN",N69)))</formula>
    </cfRule>
  </conditionalFormatting>
  <conditionalFormatting sqref="N72:N73">
    <cfRule type="containsText" dxfId="76" priority="94" operator="containsText" text="NA">
      <formula>NOT(ISERROR(SEARCH("NA",N72)))</formula>
    </cfRule>
    <cfRule type="containsText" dxfId="75" priority="95" operator="containsText" text="DD">
      <formula>NOT(ISERROR(SEARCH("DD",N72)))</formula>
    </cfRule>
    <cfRule type="containsText" dxfId="74" priority="96" operator="containsText" text="LC">
      <formula>NOT(ISERROR(SEARCH("LC",N72)))</formula>
    </cfRule>
    <cfRule type="containsText" dxfId="73" priority="97" operator="containsText" text="NT">
      <formula>NOT(ISERROR(SEARCH("NT",N72)))</formula>
    </cfRule>
    <cfRule type="containsText" dxfId="72" priority="98" operator="containsText" text="RE">
      <formula>NOT(ISERROR(SEARCH("RE",N72)))</formula>
    </cfRule>
    <cfRule type="containsText" dxfId="71" priority="99" operator="containsText" text="EN">
      <formula>NOT(ISERROR(SEARCH("EN",N72)))</formula>
    </cfRule>
  </conditionalFormatting>
  <conditionalFormatting sqref="N72:N78">
    <cfRule type="containsText" dxfId="70" priority="100" operator="containsText" text="NA">
      <formula>NOT(ISERROR(SEARCH("NA",N72)))</formula>
    </cfRule>
    <cfRule type="containsText" dxfId="69" priority="101" operator="containsText" text="DD">
      <formula>NOT(ISERROR(SEARCH("DD",N72)))</formula>
    </cfRule>
    <cfRule type="containsText" dxfId="68" priority="102" operator="containsText" text="LC">
      <formula>NOT(ISERROR(SEARCH("LC",N72)))</formula>
    </cfRule>
    <cfRule type="containsText" dxfId="67" priority="103" operator="containsText" text="NT">
      <formula>NOT(ISERROR(SEARCH("NT",N72)))</formula>
    </cfRule>
    <cfRule type="containsText" dxfId="66" priority="104" operator="containsText" text="RE">
      <formula>NOT(ISERROR(SEARCH("RE",N72)))</formula>
    </cfRule>
    <cfRule type="containsText" dxfId="65" priority="105" operator="containsText" text="EN">
      <formula>NOT(ISERROR(SEARCH("EN",N72)))</formula>
    </cfRule>
    <cfRule type="containsText" dxfId="64" priority="106" operator="containsText" text="CR">
      <formula>NOT(ISERROR(SEARCH("CR",N72)))</formula>
    </cfRule>
    <cfRule type="containsText" dxfId="63" priority="107" operator="containsText" text="VU">
      <formula>NOT(ISERROR(SEARCH("VU",N72)))</formula>
    </cfRule>
  </conditionalFormatting>
  <conditionalFormatting sqref="N78:N82">
    <cfRule type="containsText" dxfId="62" priority="35" operator="containsText" text="NA">
      <formula>NOT(ISERROR(SEARCH("NA",N78)))</formula>
    </cfRule>
    <cfRule type="containsText" dxfId="61" priority="36" operator="containsText" text="DD">
      <formula>NOT(ISERROR(SEARCH("DD",N78)))</formula>
    </cfRule>
    <cfRule type="containsText" dxfId="60" priority="37" operator="containsText" text="LC">
      <formula>NOT(ISERROR(SEARCH("LC",N78)))</formula>
    </cfRule>
    <cfRule type="containsText" dxfId="59" priority="38" operator="containsText" text="NT">
      <formula>NOT(ISERROR(SEARCH("NT",N78)))</formula>
    </cfRule>
    <cfRule type="containsText" dxfId="58" priority="39" operator="containsText" text="RE">
      <formula>NOT(ISERROR(SEARCH("RE",N78)))</formula>
    </cfRule>
    <cfRule type="containsText" dxfId="57" priority="40" operator="containsText" text="EN">
      <formula>NOT(ISERROR(SEARCH("EN",N78)))</formula>
    </cfRule>
  </conditionalFormatting>
  <conditionalFormatting sqref="N79:N82">
    <cfRule type="containsText" dxfId="56" priority="29" operator="containsText" text="NA">
      <formula>NOT(ISERROR(SEARCH("NA",N79)))</formula>
    </cfRule>
    <cfRule type="containsText" dxfId="55" priority="30" operator="containsText" text="DD">
      <formula>NOT(ISERROR(SEARCH("DD",N79)))</formula>
    </cfRule>
    <cfRule type="containsText" dxfId="54" priority="31" operator="containsText" text="LC">
      <formula>NOT(ISERROR(SEARCH("LC",N79)))</formula>
    </cfRule>
    <cfRule type="containsText" dxfId="53" priority="32" operator="containsText" text="NT">
      <formula>NOT(ISERROR(SEARCH("NT",N79)))</formula>
    </cfRule>
    <cfRule type="containsText" dxfId="52" priority="33" operator="containsText" text="RE">
      <formula>NOT(ISERROR(SEARCH("RE",N79)))</formula>
    </cfRule>
    <cfRule type="containsText" dxfId="51" priority="34" operator="containsText" text="EN">
      <formula>NOT(ISERROR(SEARCH("EN",N79)))</formula>
    </cfRule>
    <cfRule type="containsText" dxfId="50" priority="41" operator="containsText" text="CR">
      <formula>NOT(ISERROR(SEARCH("CR",N79)))</formula>
    </cfRule>
    <cfRule type="containsText" dxfId="49" priority="42" operator="containsText" text="VU">
      <formula>NOT(ISERROR(SEARCH("VU",N79)))</formula>
    </cfRule>
  </conditionalFormatting>
  <conditionalFormatting sqref="P7:X82">
    <cfRule type="cellIs" dxfId="48" priority="74" stopIfTrue="1" operator="equal">
      <formula>"?"</formula>
    </cfRule>
    <cfRule type="containsText" dxfId="47" priority="75" stopIfTrue="1" operator="containsText" text="˚">
      <formula>NOT(ISERROR(SEARCH("˚",P7)))</formula>
    </cfRule>
    <cfRule type="containsText" dxfId="46" priority="76" stopIfTrue="1" operator="containsText" text="ĭ">
      <formula>NOT(ISERROR(SEARCH("ĭ",P7)))</formula>
    </cfRule>
    <cfRule type="containsText" dxfId="45" priority="77" stopIfTrue="1" operator="containsText" text="ï">
      <formula>NOT(ISERROR(SEARCH("ï",P7)))</formula>
    </cfRule>
    <cfRule type="expression" dxfId="44" priority="78">
      <formula>$N7="RE"</formula>
    </cfRule>
    <cfRule type="expression" dxfId="43" priority="79">
      <formula>AND($N7="CR",OR(P7="Φ",P7="↓",P7="†?"))</formula>
    </cfRule>
    <cfRule type="expression" dxfId="42" priority="80">
      <formula>AND($N7="EN",OR(P7="Φ",P7="↓",P7="†?"))</formula>
    </cfRule>
    <cfRule type="expression" dxfId="41" priority="81">
      <formula>AND($N7="VU",OR(P7="Φ",P7="↓",P7="†?"))</formula>
    </cfRule>
    <cfRule type="expression" dxfId="40" priority="82">
      <formula>AND($N7="NT",OR(P7="Φ",P7="↓",P7="†?"))</formula>
    </cfRule>
    <cfRule type="expression" dxfId="39" priority="83">
      <formula>AND($N7="LC",OR(P7="Φ",P7="↓",P7="†?"))</formula>
    </cfRule>
    <cfRule type="expression" dxfId="38" priority="84">
      <formula>AND($N7="DD",OR(P7="Φ",P7="↓",P7="†?"))</formula>
    </cfRule>
    <cfRule type="expression" dxfId="37" priority="85">
      <formula>AND($N7="NA",OR(P7="Φ",P7="↓",P7="†?"))</formula>
    </cfRule>
    <cfRule type="expression" dxfId="36" priority="86">
      <formula>AND($N7="RE",OR(P7="•",P7="†"))</formula>
    </cfRule>
    <cfRule type="expression" dxfId="35" priority="87">
      <formula>AND($N7="CR",OR(P7="•",P7="†",P7="†?"))</formula>
    </cfRule>
    <cfRule type="expression" dxfId="34" priority="88">
      <formula>AND($N7="EN",OR(P7="•",P7="†",P7="†?"))</formula>
    </cfRule>
    <cfRule type="expression" dxfId="33" priority="89">
      <formula>AND($N7="VU",OR(P7="•",P7="†",P7="†?"))</formula>
    </cfRule>
    <cfRule type="expression" dxfId="32" priority="90">
      <formula>AND($N7="NT",OR(P7="•",P7="†",P7="†?"))</formula>
    </cfRule>
    <cfRule type="expression" dxfId="31" priority="91">
      <formula>AND($N7="LC",OR(P7="•",P7="†",P7="†?"))</formula>
    </cfRule>
    <cfRule type="expression" dxfId="30" priority="92">
      <formula>AND($N7="DD",OR(P7="•",P7="†"))</formula>
    </cfRule>
    <cfRule type="expression" dxfId="29" priority="93">
      <formula>AND($N7="NA",OR(P7="•",P7="†"))</formula>
    </cfRule>
  </conditionalFormatting>
  <conditionalFormatting sqref="P79:X82">
    <cfRule type="cellIs" dxfId="28" priority="10" stopIfTrue="1" operator="equal">
      <formula>"?"</formula>
    </cfRule>
    <cfRule type="containsText" dxfId="27" priority="11" stopIfTrue="1" operator="containsText" text="˚">
      <formula>NOT(ISERROR(SEARCH("˚",P79)))</formula>
    </cfRule>
    <cfRule type="containsText" dxfId="26" priority="12" stopIfTrue="1" operator="containsText" text="ĭ">
      <formula>NOT(ISERROR(SEARCH("ĭ",P79)))</formula>
    </cfRule>
    <cfRule type="containsText" dxfId="25" priority="13" stopIfTrue="1" operator="containsText" text="ï">
      <formula>NOT(ISERROR(SEARCH("ï",P79)))</formula>
    </cfRule>
    <cfRule type="expression" dxfId="24" priority="14">
      <formula>AND($N79="CR",OR(P79="Φ",P79="↓"))</formula>
    </cfRule>
    <cfRule type="expression" dxfId="23" priority="15">
      <formula>AND($N79="EN",OR(P79="Φ",P79="↓"))</formula>
    </cfRule>
    <cfRule type="expression" dxfId="22" priority="16">
      <formula>AND($N79="VU",OR(P79="Φ",P79="↓"))</formula>
    </cfRule>
    <cfRule type="expression" dxfId="21" priority="17">
      <formula>AND($N79="NT",OR(P79="Φ",P79="↓"))</formula>
    </cfRule>
    <cfRule type="expression" dxfId="20" priority="18">
      <formula>AND($N79="LC",OR(P79="Φ",P79="↓"))</formula>
    </cfRule>
    <cfRule type="expression" dxfId="19" priority="19">
      <formula>AND($N79="DD",OR(P79="Φ",P79="↓"))</formula>
    </cfRule>
    <cfRule type="expression" dxfId="18" priority="20">
      <formula>AND($N79="NA",OR(P79="Φ",P79="↓"))</formula>
    </cfRule>
    <cfRule type="expression" dxfId="17" priority="21">
      <formula>AND($N79="RE",OR(P79="•",P79="†"))</formula>
    </cfRule>
    <cfRule type="expression" dxfId="16" priority="22">
      <formula>AND($N79="CR",OR(P79="•",P79="†"))</formula>
    </cfRule>
    <cfRule type="expression" dxfId="15" priority="23">
      <formula>AND($N79="EN",OR(P79="•",P79="†"))</formula>
    </cfRule>
    <cfRule type="expression" dxfId="14" priority="24">
      <formula>AND($N79="VU",OR(P79="•",P79="†"))</formula>
    </cfRule>
    <cfRule type="expression" dxfId="13" priority="25">
      <formula>AND($N79="NT",OR(P79="•",P79="†"))</formula>
    </cfRule>
    <cfRule type="expression" dxfId="12" priority="26">
      <formula>AND($N79="LC",OR(P79="•",P79="†"))</formula>
    </cfRule>
    <cfRule type="expression" dxfId="11" priority="27">
      <formula>AND($N79="DD",OR(P79="•",P79="†"))</formula>
    </cfRule>
    <cfRule type="expression" dxfId="10" priority="28">
      <formula>AND($N79="NA",OR(P79="•",P79="†"))</formula>
    </cfRule>
  </conditionalFormatting>
  <conditionalFormatting sqref="Z7:AB82">
    <cfRule type="containsText" dxfId="9" priority="1" operator="containsText" text="NA">
      <formula>NOT(ISERROR(SEARCH("NA",Z7)))</formula>
    </cfRule>
    <cfRule type="containsText" dxfId="8" priority="2" operator="containsText" text="DD">
      <formula>NOT(ISERROR(SEARCH("DD",Z7)))</formula>
    </cfRule>
    <cfRule type="containsText" dxfId="7" priority="3" operator="containsText" text="LC">
      <formula>NOT(ISERROR(SEARCH("LC",Z7)))</formula>
    </cfRule>
    <cfRule type="containsText" dxfId="6" priority="4" operator="containsText" text="NT">
      <formula>NOT(ISERROR(SEARCH("NT",Z7)))</formula>
    </cfRule>
    <cfRule type="containsText" dxfId="5" priority="5" operator="containsText" text="RE">
      <formula>NOT(ISERROR(SEARCH("RE",Z7)))</formula>
    </cfRule>
    <cfRule type="containsText" dxfId="4" priority="6" operator="containsText" text="EN">
      <formula>NOT(ISERROR(SEARCH("EN",Z7)))</formula>
    </cfRule>
    <cfRule type="containsText" dxfId="3" priority="7" operator="containsText" text="CR">
      <formula>NOT(ISERROR(SEARCH("CR",Z7)))</formula>
    </cfRule>
    <cfRule type="containsText" dxfId="2" priority="8" operator="containsText" text="VU">
      <formula>NOT(ISERROR(SEARCH("VU",Z7)))</formula>
    </cfRule>
  </conditionalFormatting>
  <dataValidations count="2">
    <dataValidation type="list" allowBlank="1" showInputMessage="1" showErrorMessage="1" sqref="P7:X82">
      <formula1>"•,Φ,↓,†,ĭ,ï,˚,?,-,˚?,†˚,†?,•ĭ"</formula1>
    </dataValidation>
    <dataValidation type="list" allowBlank="1" showInputMessage="1" showErrorMessage="1" sqref="L7:M82">
      <formula1>"↘,↗,∘↗,→,↘→,↗→,↘?,↗?,→?,?,NE"</formula1>
    </dataValidation>
  </dataValidations>
  <printOptions horizontalCentered="1"/>
  <pageMargins left="0" right="0" top="0" bottom="0" header="0" footer="0.51181102362204722"/>
  <pageSetup paperSize="9" scale="30" fitToHeight="20" orientation="landscape" r:id="rId1"/>
  <headerFooter>
    <oddFooter>&amp;C&amp;"Calibri,Normal"&amp;K000000Liste rouge des Papillons de jour (Rhopalocères et Zygènes) du Grand Est - Page &amp;P de &amp;N</oddFooter>
  </headerFooter>
  <rowBreaks count="3" manualBreakCount="3">
    <brk id="31" min="2" max="27" man="1"/>
    <brk id="49" min="2" max="27" man="1"/>
    <brk id="62" min="2" max="27" man="1"/>
  </rowBreaks>
  <extLst>
    <ext xmlns:x14="http://schemas.microsoft.com/office/spreadsheetml/2009/9/main" uri="{78C0D931-6437-407d-A8EE-F0AAD7539E65}">
      <x14:conditionalFormattings>
        <x14:conditionalFormatting xmlns:xm="http://schemas.microsoft.com/office/excel/2006/main">
          <x14:cfRule type="containsText" priority="73" stopIfTrue="1" operator="containsText" id="{0D38C1D2-D13C-4C0D-B072-FB7D3ED7EF80}">
            <xm:f>NOT(ISERROR(SEARCH("-",P7)))</xm:f>
            <xm:f>"-"</xm:f>
            <x14:dxf>
              <font>
                <color theme="1" tint="0.499984740745262"/>
              </font>
              <fill>
                <patternFill>
                  <bgColor theme="0"/>
                </patternFill>
              </fill>
            </x14:dxf>
          </x14:cfRule>
          <xm:sqref>P7:X82</xm:sqref>
        </x14:conditionalFormatting>
        <x14:conditionalFormatting xmlns:xm="http://schemas.microsoft.com/office/excel/2006/main">
          <x14:cfRule type="containsText" priority="9" stopIfTrue="1" operator="containsText" id="{B3250CCD-B67F-4C41-9FC4-AD0B9715802F}">
            <xm:f>NOT(ISERROR(SEARCH("-",P79)))</xm:f>
            <xm:f>"-"</xm:f>
            <x14:dxf>
              <font>
                <color theme="1" tint="0.499984740745262"/>
              </font>
              <fill>
                <patternFill>
                  <bgColor theme="0"/>
                </patternFill>
              </fill>
            </x14:dxf>
          </x14:cfRule>
          <xm:sqref>P79:X82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5"/>
  <sheetViews>
    <sheetView zoomScale="125" zoomScaleNormal="125" zoomScaleSheetLayoutView="115" workbookViewId="0">
      <selection activeCell="B5" sqref="B5:F81"/>
    </sheetView>
  </sheetViews>
  <sheetFormatPr baseColWidth="10" defaultRowHeight="15.6"/>
  <cols>
    <col min="1" max="2" width="12.796875" style="161" customWidth="1"/>
    <col min="3" max="3" width="36.796875" style="162" customWidth="1"/>
    <col min="4" max="4" width="36.796875" style="163" customWidth="1"/>
    <col min="5" max="5" width="8.796875" style="165" customWidth="1"/>
    <col min="6" max="6" width="24.796875" style="164" customWidth="1"/>
    <col min="7" max="7" width="100.796875" style="160" customWidth="1"/>
    <col min="8" max="9" width="100.796875" style="159" customWidth="1"/>
  </cols>
  <sheetData>
    <row r="1" spans="1:29" ht="38.4">
      <c r="A1" s="151"/>
      <c r="B1" s="152" t="s">
        <v>32</v>
      </c>
      <c r="C1" s="153"/>
      <c r="D1" s="153"/>
      <c r="E1" s="153"/>
      <c r="F1" s="153"/>
      <c r="G1" s="153"/>
      <c r="H1" s="153"/>
      <c r="I1" s="153"/>
    </row>
    <row r="2" spans="1:29" ht="25.8">
      <c r="A2" s="154"/>
      <c r="B2" s="6" t="s">
        <v>78</v>
      </c>
      <c r="C2" s="155"/>
      <c r="D2" s="155"/>
      <c r="E2" s="155"/>
      <c r="F2" s="155"/>
      <c r="G2" s="155"/>
      <c r="H2" s="155"/>
      <c r="I2" s="155"/>
    </row>
    <row r="3" spans="1:29" s="143" customFormat="1" ht="19.95" customHeight="1" thickBot="1">
      <c r="A3" s="225"/>
      <c r="B3" s="252" t="s">
        <v>511</v>
      </c>
      <c r="C3" s="70"/>
      <c r="D3" s="70"/>
      <c r="E3" s="44"/>
      <c r="F3" s="44"/>
      <c r="G3" s="44"/>
      <c r="H3" s="44"/>
      <c r="I3" s="44"/>
      <c r="J3" s="44"/>
      <c r="K3" s="44"/>
      <c r="L3" s="44"/>
      <c r="M3" s="44"/>
      <c r="N3" s="44"/>
      <c r="O3" s="44"/>
      <c r="P3" s="44"/>
      <c r="Q3" s="44"/>
      <c r="R3" s="44"/>
      <c r="S3" s="44"/>
      <c r="T3" s="44"/>
      <c r="U3" s="44"/>
      <c r="V3" s="44"/>
      <c r="W3" s="44"/>
      <c r="X3" s="44"/>
      <c r="Y3" s="44"/>
      <c r="Z3" s="44"/>
      <c r="AC3" s="239" t="s">
        <v>310</v>
      </c>
    </row>
    <row r="4" spans="1:29" ht="63.6">
      <c r="A4" s="156"/>
      <c r="B4" s="71" t="s">
        <v>74</v>
      </c>
      <c r="C4" s="158"/>
      <c r="D4" s="158"/>
      <c r="E4" s="157"/>
      <c r="F4" s="156"/>
      <c r="G4" s="174"/>
      <c r="H4" s="173"/>
      <c r="I4" s="169"/>
    </row>
    <row r="5" spans="1:29" ht="55.2">
      <c r="A5" s="226" t="s">
        <v>76</v>
      </c>
      <c r="B5" s="226" t="s">
        <v>75</v>
      </c>
      <c r="C5" s="226" t="s">
        <v>70</v>
      </c>
      <c r="D5" s="226" t="s">
        <v>71</v>
      </c>
      <c r="E5" s="180" t="s">
        <v>72</v>
      </c>
      <c r="F5" s="226" t="s">
        <v>24</v>
      </c>
      <c r="G5" s="169"/>
      <c r="H5" s="169"/>
      <c r="I5" s="169"/>
    </row>
    <row r="6" spans="1:29" ht="25.95" customHeight="1" thickBot="1">
      <c r="A6" s="182"/>
      <c r="B6" s="228" t="s">
        <v>79</v>
      </c>
      <c r="C6" s="205" t="s">
        <v>112</v>
      </c>
      <c r="D6" s="195" t="s">
        <v>185</v>
      </c>
      <c r="E6" s="193" t="s">
        <v>9</v>
      </c>
      <c r="F6" s="223"/>
      <c r="G6" s="169"/>
      <c r="H6" s="169"/>
      <c r="I6" s="169"/>
    </row>
    <row r="7" spans="1:29" ht="25.95" customHeight="1">
      <c r="A7" s="176"/>
      <c r="B7" s="227" t="s">
        <v>79</v>
      </c>
      <c r="C7" s="204" t="s">
        <v>96</v>
      </c>
      <c r="D7" s="194" t="s">
        <v>169</v>
      </c>
      <c r="E7" s="186" t="s">
        <v>10</v>
      </c>
      <c r="F7" s="216" t="s">
        <v>325</v>
      </c>
      <c r="G7" s="169"/>
      <c r="H7" s="169"/>
      <c r="I7" s="169"/>
    </row>
    <row r="8" spans="1:29" ht="25.95" customHeight="1">
      <c r="A8" s="176"/>
      <c r="B8" s="227" t="s">
        <v>79</v>
      </c>
      <c r="C8" s="204" t="s">
        <v>131</v>
      </c>
      <c r="D8" s="194" t="s">
        <v>313</v>
      </c>
      <c r="E8" s="186" t="s">
        <v>11</v>
      </c>
      <c r="F8" s="216" t="s">
        <v>51</v>
      </c>
      <c r="G8" s="169"/>
      <c r="H8" s="169"/>
      <c r="I8" s="169"/>
    </row>
    <row r="9" spans="1:29" ht="25.95" customHeight="1">
      <c r="A9" s="176"/>
      <c r="B9" s="227" t="s">
        <v>79</v>
      </c>
      <c r="C9" s="204" t="s">
        <v>142</v>
      </c>
      <c r="D9" s="194" t="s">
        <v>515</v>
      </c>
      <c r="E9" s="186" t="s">
        <v>10</v>
      </c>
      <c r="F9" s="216" t="s">
        <v>323</v>
      </c>
      <c r="G9" s="169"/>
      <c r="H9" s="169"/>
      <c r="I9" s="169"/>
    </row>
    <row r="10" spans="1:29" ht="25.95" customHeight="1">
      <c r="A10" s="176"/>
      <c r="B10" s="227" t="s">
        <v>79</v>
      </c>
      <c r="C10" s="204" t="s">
        <v>144</v>
      </c>
      <c r="D10" s="194" t="s">
        <v>517</v>
      </c>
      <c r="E10" s="186" t="s">
        <v>10</v>
      </c>
      <c r="F10" s="216" t="s">
        <v>287</v>
      </c>
      <c r="G10" s="169"/>
      <c r="H10" s="169"/>
      <c r="I10" s="169"/>
    </row>
    <row r="11" spans="1:29" ht="25.95" customHeight="1" thickBot="1">
      <c r="A11" s="175"/>
      <c r="B11" s="229" t="s">
        <v>79</v>
      </c>
      <c r="C11" s="206" t="s">
        <v>156</v>
      </c>
      <c r="D11" s="196" t="s">
        <v>223</v>
      </c>
      <c r="E11" s="186" t="s">
        <v>10</v>
      </c>
      <c r="F11" s="215" t="s">
        <v>326</v>
      </c>
      <c r="G11" s="169"/>
      <c r="H11" s="169"/>
      <c r="I11" s="169"/>
    </row>
    <row r="12" spans="1:29" ht="25.95" customHeight="1">
      <c r="A12" s="176"/>
      <c r="B12" s="227" t="s">
        <v>79</v>
      </c>
      <c r="C12" s="204" t="s">
        <v>132</v>
      </c>
      <c r="D12" s="194" t="s">
        <v>204</v>
      </c>
      <c r="E12" s="187" t="s">
        <v>8</v>
      </c>
      <c r="F12" s="216" t="s">
        <v>51</v>
      </c>
      <c r="G12" s="169"/>
      <c r="H12" s="169"/>
      <c r="I12" s="169"/>
    </row>
    <row r="13" spans="1:29" ht="25.95" customHeight="1">
      <c r="A13" s="176"/>
      <c r="B13" s="227" t="s">
        <v>79</v>
      </c>
      <c r="C13" s="204" t="s">
        <v>134</v>
      </c>
      <c r="D13" s="194" t="s">
        <v>206</v>
      </c>
      <c r="E13" s="187" t="s">
        <v>8</v>
      </c>
      <c r="F13" s="216" t="s">
        <v>324</v>
      </c>
      <c r="G13" s="169"/>
      <c r="H13" s="169"/>
      <c r="I13" s="169"/>
    </row>
    <row r="14" spans="1:29" ht="25.95" customHeight="1">
      <c r="A14" s="176"/>
      <c r="B14" s="227" t="s">
        <v>79</v>
      </c>
      <c r="C14" s="204" t="s">
        <v>136</v>
      </c>
      <c r="D14" s="194" t="s">
        <v>208</v>
      </c>
      <c r="E14" s="187" t="s">
        <v>8</v>
      </c>
      <c r="F14" s="216" t="s">
        <v>328</v>
      </c>
      <c r="G14" s="169"/>
      <c r="H14" s="169"/>
      <c r="I14" s="169"/>
    </row>
    <row r="15" spans="1:29" ht="25.95" customHeight="1" thickBot="1">
      <c r="A15" s="181"/>
      <c r="B15" s="230" t="s">
        <v>79</v>
      </c>
      <c r="C15" s="207" t="s">
        <v>154</v>
      </c>
      <c r="D15" s="197" t="s">
        <v>221</v>
      </c>
      <c r="E15" s="187" t="s">
        <v>8</v>
      </c>
      <c r="F15" s="217" t="s">
        <v>52</v>
      </c>
      <c r="G15" s="169"/>
      <c r="H15" s="169"/>
      <c r="I15" s="169"/>
    </row>
    <row r="16" spans="1:29" ht="25.95" customHeight="1">
      <c r="A16" s="176"/>
      <c r="B16" s="227" t="s">
        <v>79</v>
      </c>
      <c r="C16" s="204" t="s">
        <v>100</v>
      </c>
      <c r="D16" s="194" t="s">
        <v>173</v>
      </c>
      <c r="E16" s="188" t="s">
        <v>7</v>
      </c>
      <c r="F16" s="216" t="s">
        <v>52</v>
      </c>
      <c r="G16" s="169"/>
      <c r="H16" s="169"/>
      <c r="I16" s="169"/>
    </row>
    <row r="17" spans="1:9" ht="25.95" customHeight="1">
      <c r="A17" s="176"/>
      <c r="B17" s="227" t="s">
        <v>79</v>
      </c>
      <c r="C17" s="204" t="s">
        <v>104</v>
      </c>
      <c r="D17" s="194" t="s">
        <v>177</v>
      </c>
      <c r="E17" s="188" t="s">
        <v>7</v>
      </c>
      <c r="F17" s="216" t="s">
        <v>326</v>
      </c>
      <c r="G17" s="169"/>
      <c r="H17" s="169"/>
      <c r="I17" s="169"/>
    </row>
    <row r="18" spans="1:9" ht="25.95" customHeight="1">
      <c r="A18" s="176"/>
      <c r="B18" s="227" t="s">
        <v>79</v>
      </c>
      <c r="C18" s="204" t="s">
        <v>107</v>
      </c>
      <c r="D18" s="194" t="s">
        <v>180</v>
      </c>
      <c r="E18" s="188" t="s">
        <v>7</v>
      </c>
      <c r="F18" s="216" t="s">
        <v>51</v>
      </c>
      <c r="G18" s="169"/>
      <c r="H18" s="169"/>
      <c r="I18" s="169"/>
    </row>
    <row r="19" spans="1:9" ht="25.95" customHeight="1">
      <c r="A19" s="237"/>
      <c r="B19" s="227" t="s">
        <v>79</v>
      </c>
      <c r="C19" s="204" t="s">
        <v>114</v>
      </c>
      <c r="D19" s="194" t="s">
        <v>187</v>
      </c>
      <c r="E19" s="188" t="s">
        <v>7</v>
      </c>
      <c r="F19" s="238" t="s">
        <v>51</v>
      </c>
      <c r="G19" s="169"/>
      <c r="H19" s="169"/>
      <c r="I19" s="169"/>
    </row>
    <row r="20" spans="1:9" ht="25.95" customHeight="1">
      <c r="A20" s="176"/>
      <c r="B20" s="227" t="s">
        <v>79</v>
      </c>
      <c r="C20" s="204" t="s">
        <v>143</v>
      </c>
      <c r="D20" s="194" t="s">
        <v>211</v>
      </c>
      <c r="E20" s="188" t="s">
        <v>7</v>
      </c>
      <c r="F20" s="216" t="s">
        <v>68</v>
      </c>
      <c r="G20" s="169"/>
      <c r="H20" s="169"/>
      <c r="I20" s="169"/>
    </row>
    <row r="21" spans="1:9" ht="25.95" customHeight="1">
      <c r="A21" s="176"/>
      <c r="B21" s="227" t="s">
        <v>79</v>
      </c>
      <c r="C21" s="204" t="s">
        <v>149</v>
      </c>
      <c r="D21" s="194" t="s">
        <v>216</v>
      </c>
      <c r="E21" s="188" t="s">
        <v>7</v>
      </c>
      <c r="F21" s="216" t="s">
        <v>52</v>
      </c>
      <c r="G21" s="169"/>
      <c r="H21" s="169"/>
      <c r="I21" s="169"/>
    </row>
    <row r="22" spans="1:9" ht="25.95" customHeight="1" thickBot="1">
      <c r="A22" s="177"/>
      <c r="B22" s="231" t="s">
        <v>79</v>
      </c>
      <c r="C22" s="208" t="s">
        <v>152</v>
      </c>
      <c r="D22" s="198" t="s">
        <v>219</v>
      </c>
      <c r="E22" s="188" t="s">
        <v>7</v>
      </c>
      <c r="F22" s="218" t="s">
        <v>52</v>
      </c>
      <c r="G22" s="169"/>
      <c r="H22" s="169"/>
      <c r="I22" s="169"/>
    </row>
    <row r="23" spans="1:9" ht="25.95" customHeight="1">
      <c r="A23" s="176"/>
      <c r="B23" s="227" t="s">
        <v>79</v>
      </c>
      <c r="C23" s="204" t="s">
        <v>108</v>
      </c>
      <c r="D23" s="194" t="s">
        <v>181</v>
      </c>
      <c r="E23" s="189" t="s">
        <v>1</v>
      </c>
      <c r="F23" s="216" t="s">
        <v>69</v>
      </c>
      <c r="G23" s="169"/>
      <c r="H23" s="169"/>
      <c r="I23" s="169"/>
    </row>
    <row r="24" spans="1:9" ht="25.95" customHeight="1">
      <c r="A24" s="237"/>
      <c r="B24" s="227" t="s">
        <v>79</v>
      </c>
      <c r="C24" s="204" t="s">
        <v>153</v>
      </c>
      <c r="D24" s="194" t="s">
        <v>220</v>
      </c>
      <c r="E24" s="189" t="s">
        <v>1</v>
      </c>
      <c r="F24" s="238" t="s">
        <v>309</v>
      </c>
      <c r="G24" s="169"/>
      <c r="H24" s="169"/>
      <c r="I24" s="169"/>
    </row>
    <row r="25" spans="1:9" ht="25.95" customHeight="1" thickBot="1">
      <c r="A25" s="178"/>
      <c r="B25" s="232" t="s">
        <v>79</v>
      </c>
      <c r="C25" s="209" t="s">
        <v>159</v>
      </c>
      <c r="D25" s="199" t="s">
        <v>226</v>
      </c>
      <c r="E25" s="189" t="s">
        <v>1</v>
      </c>
      <c r="F25" s="219" t="s">
        <v>329</v>
      </c>
      <c r="G25" s="169"/>
      <c r="H25" s="169"/>
      <c r="I25" s="169"/>
    </row>
    <row r="26" spans="1:9" ht="25.95" customHeight="1">
      <c r="A26" s="176"/>
      <c r="B26" s="227" t="s">
        <v>79</v>
      </c>
      <c r="C26" s="204" t="s">
        <v>91</v>
      </c>
      <c r="D26" s="194" t="s">
        <v>318</v>
      </c>
      <c r="E26" s="190" t="s">
        <v>0</v>
      </c>
      <c r="F26" s="216"/>
      <c r="G26" s="169"/>
      <c r="H26" s="169"/>
      <c r="I26" s="169"/>
    </row>
    <row r="27" spans="1:9" ht="25.95" customHeight="1">
      <c r="A27" s="176"/>
      <c r="B27" s="227" t="s">
        <v>79</v>
      </c>
      <c r="C27" s="204" t="s">
        <v>92</v>
      </c>
      <c r="D27" s="194" t="s">
        <v>165</v>
      </c>
      <c r="E27" s="190" t="s">
        <v>0</v>
      </c>
      <c r="F27" s="216"/>
      <c r="G27" s="169"/>
      <c r="H27" s="169"/>
      <c r="I27" s="169"/>
    </row>
    <row r="28" spans="1:9" ht="25.95" customHeight="1">
      <c r="A28" s="176"/>
      <c r="B28" s="227" t="s">
        <v>79</v>
      </c>
      <c r="C28" s="204" t="s">
        <v>93</v>
      </c>
      <c r="D28" s="194" t="s">
        <v>166</v>
      </c>
      <c r="E28" s="190" t="s">
        <v>0</v>
      </c>
      <c r="F28" s="216" t="s">
        <v>493</v>
      </c>
      <c r="G28" s="169"/>
      <c r="H28" s="169"/>
      <c r="I28" s="169"/>
    </row>
    <row r="29" spans="1:9" ht="25.95" customHeight="1">
      <c r="A29" s="176"/>
      <c r="B29" s="227" t="s">
        <v>79</v>
      </c>
      <c r="C29" s="204" t="s">
        <v>94</v>
      </c>
      <c r="D29" s="194" t="s">
        <v>167</v>
      </c>
      <c r="E29" s="190" t="s">
        <v>0</v>
      </c>
      <c r="F29" s="216"/>
      <c r="G29" s="169"/>
      <c r="H29" s="169"/>
      <c r="I29" s="169"/>
    </row>
    <row r="30" spans="1:9" ht="25.95" customHeight="1">
      <c r="A30" s="176"/>
      <c r="B30" s="227" t="s">
        <v>79</v>
      </c>
      <c r="C30" s="204" t="s">
        <v>95</v>
      </c>
      <c r="D30" s="194" t="s">
        <v>168</v>
      </c>
      <c r="E30" s="190" t="s">
        <v>0</v>
      </c>
      <c r="F30" s="216"/>
      <c r="G30" s="169"/>
      <c r="H30" s="169"/>
      <c r="I30" s="169"/>
    </row>
    <row r="31" spans="1:9" ht="25.95" customHeight="1">
      <c r="A31" s="176"/>
      <c r="B31" s="227" t="s">
        <v>79</v>
      </c>
      <c r="C31" s="204" t="s">
        <v>97</v>
      </c>
      <c r="D31" s="194" t="s">
        <v>170</v>
      </c>
      <c r="E31" s="190" t="s">
        <v>0</v>
      </c>
      <c r="F31" s="216"/>
      <c r="G31" s="169"/>
      <c r="H31" s="169"/>
      <c r="I31" s="169"/>
    </row>
    <row r="32" spans="1:9" ht="25.95" customHeight="1">
      <c r="A32" s="176"/>
      <c r="B32" s="227" t="s">
        <v>79</v>
      </c>
      <c r="C32" s="204" t="s">
        <v>98</v>
      </c>
      <c r="D32" s="194" t="s">
        <v>171</v>
      </c>
      <c r="E32" s="190" t="s">
        <v>0</v>
      </c>
      <c r="F32" s="216"/>
      <c r="G32" s="169"/>
      <c r="H32" s="169"/>
      <c r="I32" s="169"/>
    </row>
    <row r="33" spans="1:9" ht="25.95" customHeight="1">
      <c r="A33" s="176"/>
      <c r="B33" s="227" t="s">
        <v>79</v>
      </c>
      <c r="C33" s="204" t="s">
        <v>99</v>
      </c>
      <c r="D33" s="194" t="s">
        <v>172</v>
      </c>
      <c r="E33" s="190" t="s">
        <v>0</v>
      </c>
      <c r="F33" s="216"/>
      <c r="G33" s="169"/>
      <c r="H33" s="169"/>
      <c r="I33" s="169"/>
    </row>
    <row r="34" spans="1:9" ht="25.95" customHeight="1">
      <c r="A34" s="176"/>
      <c r="B34" s="227" t="s">
        <v>79</v>
      </c>
      <c r="C34" s="204" t="s">
        <v>101</v>
      </c>
      <c r="D34" s="194" t="s">
        <v>174</v>
      </c>
      <c r="E34" s="190" t="s">
        <v>0</v>
      </c>
      <c r="F34" s="216"/>
      <c r="G34" s="169"/>
      <c r="H34" s="169"/>
      <c r="I34" s="169"/>
    </row>
    <row r="35" spans="1:9" ht="25.95" customHeight="1">
      <c r="A35" s="176"/>
      <c r="B35" s="227" t="s">
        <v>79</v>
      </c>
      <c r="C35" s="204" t="s">
        <v>102</v>
      </c>
      <c r="D35" s="194" t="s">
        <v>175</v>
      </c>
      <c r="E35" s="190" t="s">
        <v>0</v>
      </c>
      <c r="F35" s="216"/>
      <c r="G35" s="169"/>
      <c r="H35" s="169"/>
      <c r="I35" s="169"/>
    </row>
    <row r="36" spans="1:9" ht="25.95" customHeight="1">
      <c r="A36" s="176"/>
      <c r="B36" s="227" t="s">
        <v>79</v>
      </c>
      <c r="C36" s="204" t="s">
        <v>103</v>
      </c>
      <c r="D36" s="194" t="s">
        <v>176</v>
      </c>
      <c r="E36" s="190" t="s">
        <v>0</v>
      </c>
      <c r="F36" s="216"/>
      <c r="G36" s="169"/>
      <c r="H36" s="169"/>
      <c r="I36" s="169"/>
    </row>
    <row r="37" spans="1:9" ht="25.95" customHeight="1">
      <c r="A37" s="176"/>
      <c r="B37" s="227" t="s">
        <v>79</v>
      </c>
      <c r="C37" s="204" t="s">
        <v>105</v>
      </c>
      <c r="D37" s="194" t="s">
        <v>178</v>
      </c>
      <c r="E37" s="190" t="s">
        <v>0</v>
      </c>
      <c r="F37" s="216"/>
      <c r="G37" s="169"/>
      <c r="H37" s="169"/>
      <c r="I37" s="169"/>
    </row>
    <row r="38" spans="1:9" ht="25.95" customHeight="1">
      <c r="A38" s="176"/>
      <c r="B38" s="227" t="s">
        <v>79</v>
      </c>
      <c r="C38" s="204" t="s">
        <v>106</v>
      </c>
      <c r="D38" s="194" t="s">
        <v>179</v>
      </c>
      <c r="E38" s="190" t="s">
        <v>0</v>
      </c>
      <c r="F38" s="216"/>
      <c r="G38" s="169"/>
      <c r="H38" s="169"/>
      <c r="I38" s="169"/>
    </row>
    <row r="39" spans="1:9" ht="25.95" customHeight="1">
      <c r="A39" s="176"/>
      <c r="B39" s="227" t="s">
        <v>79</v>
      </c>
      <c r="C39" s="204" t="s">
        <v>109</v>
      </c>
      <c r="D39" s="194" t="s">
        <v>182</v>
      </c>
      <c r="E39" s="190" t="s">
        <v>0</v>
      </c>
      <c r="F39" s="216"/>
      <c r="G39" s="169"/>
      <c r="H39" s="169"/>
      <c r="I39" s="169"/>
    </row>
    <row r="40" spans="1:9" ht="25.95" customHeight="1">
      <c r="A40" s="176"/>
      <c r="B40" s="227" t="s">
        <v>79</v>
      </c>
      <c r="C40" s="204" t="s">
        <v>110</v>
      </c>
      <c r="D40" s="194" t="s">
        <v>183</v>
      </c>
      <c r="E40" s="190" t="s">
        <v>0</v>
      </c>
      <c r="F40" s="216"/>
      <c r="G40" s="169"/>
      <c r="H40" s="169"/>
      <c r="I40" s="169"/>
    </row>
    <row r="41" spans="1:9" ht="25.95" customHeight="1">
      <c r="A41" s="176"/>
      <c r="B41" s="227" t="s">
        <v>79</v>
      </c>
      <c r="C41" s="204" t="s">
        <v>111</v>
      </c>
      <c r="D41" s="194" t="s">
        <v>184</v>
      </c>
      <c r="E41" s="190" t="s">
        <v>0</v>
      </c>
      <c r="F41" s="216"/>
      <c r="G41" s="169"/>
      <c r="H41" s="169"/>
      <c r="I41" s="169"/>
    </row>
    <row r="42" spans="1:9" ht="25.95" customHeight="1">
      <c r="A42" s="176"/>
      <c r="B42" s="227" t="s">
        <v>79</v>
      </c>
      <c r="C42" s="204" t="s">
        <v>116</v>
      </c>
      <c r="D42" s="194" t="s">
        <v>189</v>
      </c>
      <c r="E42" s="190" t="s">
        <v>0</v>
      </c>
      <c r="F42" s="216"/>
      <c r="G42" s="169"/>
      <c r="H42" s="169"/>
      <c r="I42" s="169"/>
    </row>
    <row r="43" spans="1:9" ht="25.95" customHeight="1">
      <c r="A43" s="176"/>
      <c r="B43" s="227" t="s">
        <v>79</v>
      </c>
      <c r="C43" s="204" t="s">
        <v>120</v>
      </c>
      <c r="D43" s="194" t="s">
        <v>193</v>
      </c>
      <c r="E43" s="190" t="s">
        <v>0</v>
      </c>
      <c r="F43" s="216"/>
      <c r="G43" s="169"/>
      <c r="H43" s="169"/>
      <c r="I43" s="169"/>
    </row>
    <row r="44" spans="1:9" ht="25.95" customHeight="1">
      <c r="A44" s="176"/>
      <c r="B44" s="227" t="s">
        <v>79</v>
      </c>
      <c r="C44" s="204" t="s">
        <v>121</v>
      </c>
      <c r="D44" s="194" t="s">
        <v>194</v>
      </c>
      <c r="E44" s="190" t="s">
        <v>0</v>
      </c>
      <c r="F44" s="216"/>
      <c r="G44" s="169"/>
      <c r="H44" s="169"/>
      <c r="I44" s="169"/>
    </row>
    <row r="45" spans="1:9" ht="25.95" customHeight="1">
      <c r="A45" s="176"/>
      <c r="B45" s="227" t="s">
        <v>79</v>
      </c>
      <c r="C45" s="204" t="s">
        <v>123</v>
      </c>
      <c r="D45" s="194" t="s">
        <v>196</v>
      </c>
      <c r="E45" s="190" t="s">
        <v>0</v>
      </c>
      <c r="F45" s="216"/>
      <c r="G45" s="169"/>
      <c r="H45" s="169"/>
      <c r="I45" s="169"/>
    </row>
    <row r="46" spans="1:9" ht="25.95" customHeight="1">
      <c r="A46" s="176"/>
      <c r="B46" s="227" t="s">
        <v>79</v>
      </c>
      <c r="C46" s="204" t="s">
        <v>124</v>
      </c>
      <c r="D46" s="194" t="s">
        <v>197</v>
      </c>
      <c r="E46" s="190" t="s">
        <v>0</v>
      </c>
      <c r="F46" s="216"/>
      <c r="G46" s="169"/>
      <c r="H46" s="169"/>
      <c r="I46" s="169"/>
    </row>
    <row r="47" spans="1:9" ht="25.95" customHeight="1">
      <c r="A47" s="176"/>
      <c r="B47" s="227" t="s">
        <v>79</v>
      </c>
      <c r="C47" s="204" t="s">
        <v>126</v>
      </c>
      <c r="D47" s="194" t="s">
        <v>199</v>
      </c>
      <c r="E47" s="190" t="s">
        <v>0</v>
      </c>
      <c r="F47" s="216"/>
      <c r="G47" s="169"/>
      <c r="H47" s="169"/>
      <c r="I47" s="169"/>
    </row>
    <row r="48" spans="1:9" ht="25.95" customHeight="1">
      <c r="A48" s="176"/>
      <c r="B48" s="227" t="s">
        <v>79</v>
      </c>
      <c r="C48" s="204" t="s">
        <v>127</v>
      </c>
      <c r="D48" s="194" t="s">
        <v>200</v>
      </c>
      <c r="E48" s="190" t="s">
        <v>0</v>
      </c>
      <c r="F48" s="216"/>
      <c r="G48" s="169"/>
      <c r="H48" s="169"/>
      <c r="I48" s="169"/>
    </row>
    <row r="49" spans="1:9" ht="25.95" customHeight="1">
      <c r="A49" s="176"/>
      <c r="B49" s="227" t="s">
        <v>79</v>
      </c>
      <c r="C49" s="204" t="s">
        <v>129</v>
      </c>
      <c r="D49" s="194" t="s">
        <v>202</v>
      </c>
      <c r="E49" s="190" t="s">
        <v>0</v>
      </c>
      <c r="F49" s="216"/>
      <c r="G49" s="169"/>
      <c r="H49" s="169"/>
      <c r="I49" s="169"/>
    </row>
    <row r="50" spans="1:9" ht="25.95" customHeight="1">
      <c r="A50" s="176"/>
      <c r="B50" s="227" t="s">
        <v>79</v>
      </c>
      <c r="C50" s="204" t="s">
        <v>130</v>
      </c>
      <c r="D50" s="194" t="s">
        <v>203</v>
      </c>
      <c r="E50" s="190" t="s">
        <v>0</v>
      </c>
      <c r="F50" s="216"/>
      <c r="G50" s="169"/>
      <c r="H50" s="169"/>
      <c r="I50" s="169"/>
    </row>
    <row r="51" spans="1:9" ht="25.95" customHeight="1">
      <c r="A51" s="176"/>
      <c r="B51" s="227" t="s">
        <v>79</v>
      </c>
      <c r="C51" s="204" t="s">
        <v>133</v>
      </c>
      <c r="D51" s="194" t="s">
        <v>205</v>
      </c>
      <c r="E51" s="190" t="s">
        <v>0</v>
      </c>
      <c r="F51" s="216"/>
      <c r="G51" s="169"/>
      <c r="H51" s="169"/>
      <c r="I51" s="169"/>
    </row>
    <row r="52" spans="1:9" ht="25.95" customHeight="1">
      <c r="A52" s="176"/>
      <c r="B52" s="227" t="s">
        <v>79</v>
      </c>
      <c r="C52" s="204" t="s">
        <v>135</v>
      </c>
      <c r="D52" s="194" t="s">
        <v>207</v>
      </c>
      <c r="E52" s="190" t="s">
        <v>0</v>
      </c>
      <c r="F52" s="216"/>
      <c r="G52" s="169"/>
      <c r="H52" s="169"/>
      <c r="I52" s="169"/>
    </row>
    <row r="53" spans="1:9" ht="25.95" customHeight="1">
      <c r="A53" s="176"/>
      <c r="B53" s="227" t="s">
        <v>79</v>
      </c>
      <c r="C53" s="204" t="s">
        <v>138</v>
      </c>
      <c r="D53" s="194" t="s">
        <v>319</v>
      </c>
      <c r="E53" s="190" t="s">
        <v>0</v>
      </c>
      <c r="F53" s="216"/>
      <c r="G53" s="172"/>
      <c r="H53" s="169"/>
      <c r="I53" s="169"/>
    </row>
    <row r="54" spans="1:9" ht="25.95" customHeight="1">
      <c r="A54" s="176"/>
      <c r="B54" s="227" t="s">
        <v>79</v>
      </c>
      <c r="C54" s="204" t="s">
        <v>139</v>
      </c>
      <c r="D54" s="194" t="s">
        <v>209</v>
      </c>
      <c r="E54" s="190" t="s">
        <v>0</v>
      </c>
      <c r="F54" s="216"/>
      <c r="G54" s="169"/>
      <c r="H54" s="169"/>
      <c r="I54" s="169"/>
    </row>
    <row r="55" spans="1:9" ht="25.95" customHeight="1">
      <c r="A55" s="176"/>
      <c r="B55" s="227" t="s">
        <v>79</v>
      </c>
      <c r="C55" s="204" t="s">
        <v>140</v>
      </c>
      <c r="D55" s="194" t="s">
        <v>210</v>
      </c>
      <c r="E55" s="190" t="s">
        <v>0</v>
      </c>
      <c r="F55" s="216"/>
      <c r="G55" s="169"/>
      <c r="H55" s="169"/>
      <c r="I55" s="169"/>
    </row>
    <row r="56" spans="1:9" ht="25.95" customHeight="1">
      <c r="A56" s="176"/>
      <c r="B56" s="227" t="s">
        <v>79</v>
      </c>
      <c r="C56" s="204" t="s">
        <v>141</v>
      </c>
      <c r="D56" s="194" t="s">
        <v>514</v>
      </c>
      <c r="E56" s="190" t="s">
        <v>0</v>
      </c>
      <c r="F56" s="216"/>
      <c r="G56" s="169"/>
      <c r="H56" s="169"/>
      <c r="I56" s="169"/>
    </row>
    <row r="57" spans="1:9" ht="25.95" customHeight="1">
      <c r="A57" s="176"/>
      <c r="B57" s="227" t="s">
        <v>79</v>
      </c>
      <c r="C57" s="204" t="s">
        <v>314</v>
      </c>
      <c r="D57" s="194" t="s">
        <v>518</v>
      </c>
      <c r="E57" s="190" t="s">
        <v>0</v>
      </c>
      <c r="F57" s="216"/>
      <c r="G57" s="169"/>
      <c r="H57" s="169"/>
      <c r="I57" s="169"/>
    </row>
    <row r="58" spans="1:9" ht="25.95" customHeight="1">
      <c r="A58" s="176"/>
      <c r="B58" s="227" t="s">
        <v>79</v>
      </c>
      <c r="C58" s="204" t="s">
        <v>145</v>
      </c>
      <c r="D58" s="194" t="s">
        <v>212</v>
      </c>
      <c r="E58" s="190" t="s">
        <v>0</v>
      </c>
      <c r="F58" s="216"/>
      <c r="G58" s="169"/>
      <c r="H58" s="169"/>
      <c r="I58" s="169"/>
    </row>
    <row r="59" spans="1:9" ht="25.95" customHeight="1">
      <c r="A59" s="176"/>
      <c r="B59" s="227" t="s">
        <v>79</v>
      </c>
      <c r="C59" s="204" t="s">
        <v>146</v>
      </c>
      <c r="D59" s="194" t="s">
        <v>213</v>
      </c>
      <c r="E59" s="190" t="s">
        <v>0</v>
      </c>
      <c r="F59" s="216"/>
      <c r="G59" s="169"/>
      <c r="H59" s="169"/>
      <c r="I59" s="169"/>
    </row>
    <row r="60" spans="1:9" ht="25.95" customHeight="1">
      <c r="A60" s="176"/>
      <c r="B60" s="227" t="s">
        <v>79</v>
      </c>
      <c r="C60" s="204" t="s">
        <v>147</v>
      </c>
      <c r="D60" s="194" t="s">
        <v>214</v>
      </c>
      <c r="E60" s="190" t="s">
        <v>0</v>
      </c>
      <c r="F60" s="216"/>
      <c r="G60" s="169"/>
      <c r="H60" s="169"/>
      <c r="I60" s="169"/>
    </row>
    <row r="61" spans="1:9" ht="25.95" customHeight="1">
      <c r="A61" s="176"/>
      <c r="B61" s="227" t="s">
        <v>79</v>
      </c>
      <c r="C61" s="204" t="s">
        <v>148</v>
      </c>
      <c r="D61" s="194" t="s">
        <v>215</v>
      </c>
      <c r="E61" s="190" t="s">
        <v>0</v>
      </c>
      <c r="F61" s="216"/>
      <c r="G61" s="169"/>
      <c r="H61" s="169"/>
      <c r="I61" s="169"/>
    </row>
    <row r="62" spans="1:9" ht="25.95" customHeight="1">
      <c r="A62" s="176"/>
      <c r="B62" s="227" t="s">
        <v>79</v>
      </c>
      <c r="C62" s="204" t="s">
        <v>150</v>
      </c>
      <c r="D62" s="194" t="s">
        <v>217</v>
      </c>
      <c r="E62" s="190" t="s">
        <v>0</v>
      </c>
      <c r="F62" s="216"/>
      <c r="G62" s="169"/>
      <c r="H62" s="169"/>
      <c r="I62" s="169"/>
    </row>
    <row r="63" spans="1:9" ht="25.95" customHeight="1">
      <c r="A63" s="176"/>
      <c r="B63" s="227" t="s">
        <v>79</v>
      </c>
      <c r="C63" s="204" t="s">
        <v>151</v>
      </c>
      <c r="D63" s="194" t="s">
        <v>218</v>
      </c>
      <c r="E63" s="190" t="s">
        <v>0</v>
      </c>
      <c r="F63" s="216"/>
      <c r="G63" s="169"/>
      <c r="H63" s="169"/>
      <c r="I63" s="169"/>
    </row>
    <row r="64" spans="1:9" ht="25.95" customHeight="1">
      <c r="A64" s="176"/>
      <c r="B64" s="227" t="s">
        <v>79</v>
      </c>
      <c r="C64" s="204" t="s">
        <v>155</v>
      </c>
      <c r="D64" s="194" t="s">
        <v>222</v>
      </c>
      <c r="E64" s="190" t="s">
        <v>0</v>
      </c>
      <c r="F64" s="216"/>
      <c r="G64" s="169"/>
      <c r="H64" s="169"/>
      <c r="I64" s="169"/>
    </row>
    <row r="65" spans="1:9" ht="25.95" customHeight="1">
      <c r="A65" s="176"/>
      <c r="B65" s="227" t="s">
        <v>79</v>
      </c>
      <c r="C65" s="204" t="s">
        <v>157</v>
      </c>
      <c r="D65" s="194" t="s">
        <v>224</v>
      </c>
      <c r="E65" s="190" t="s">
        <v>0</v>
      </c>
      <c r="F65" s="216"/>
      <c r="G65" s="169"/>
      <c r="H65" s="169"/>
      <c r="I65" s="169"/>
    </row>
    <row r="66" spans="1:9" ht="25.95" customHeight="1">
      <c r="A66" s="176"/>
      <c r="B66" s="227" t="s">
        <v>79</v>
      </c>
      <c r="C66" s="204" t="s">
        <v>158</v>
      </c>
      <c r="D66" s="194" t="s">
        <v>225</v>
      </c>
      <c r="E66" s="190" t="s">
        <v>0</v>
      </c>
      <c r="F66" s="216"/>
      <c r="G66" s="169"/>
      <c r="H66" s="169"/>
      <c r="I66" s="169"/>
    </row>
    <row r="67" spans="1:9" ht="25.95" customHeight="1">
      <c r="A67" s="176"/>
      <c r="B67" s="227" t="s">
        <v>79</v>
      </c>
      <c r="C67" s="204" t="s">
        <v>160</v>
      </c>
      <c r="D67" s="194" t="s">
        <v>227</v>
      </c>
      <c r="E67" s="190" t="s">
        <v>0</v>
      </c>
      <c r="F67" s="216"/>
      <c r="G67" s="169"/>
      <c r="H67" s="169"/>
      <c r="I67" s="169"/>
    </row>
    <row r="68" spans="1:9" ht="25.95" customHeight="1">
      <c r="A68" s="176"/>
      <c r="B68" s="227" t="s">
        <v>79</v>
      </c>
      <c r="C68" s="204" t="s">
        <v>161</v>
      </c>
      <c r="D68" s="194" t="s">
        <v>228</v>
      </c>
      <c r="E68" s="190" t="s">
        <v>0</v>
      </c>
      <c r="F68" s="216"/>
      <c r="G68" s="169"/>
      <c r="H68" s="169"/>
      <c r="I68" s="169"/>
    </row>
    <row r="69" spans="1:9" ht="25.95" customHeight="1">
      <c r="A69" s="176"/>
      <c r="B69" s="227" t="s">
        <v>79</v>
      </c>
      <c r="C69" s="204" t="s">
        <v>162</v>
      </c>
      <c r="D69" s="194" t="s">
        <v>229</v>
      </c>
      <c r="E69" s="190" t="s">
        <v>0</v>
      </c>
      <c r="F69" s="216"/>
      <c r="G69" s="169"/>
      <c r="H69" s="169"/>
      <c r="I69" s="169"/>
    </row>
    <row r="70" spans="1:9" ht="25.95" customHeight="1">
      <c r="A70" s="176"/>
      <c r="B70" s="227" t="s">
        <v>79</v>
      </c>
      <c r="C70" s="204" t="s">
        <v>163</v>
      </c>
      <c r="D70" s="194" t="s">
        <v>230</v>
      </c>
      <c r="E70" s="190" t="s">
        <v>0</v>
      </c>
      <c r="F70" s="216"/>
      <c r="G70" s="169"/>
      <c r="H70" s="169"/>
      <c r="I70" s="169"/>
    </row>
    <row r="71" spans="1:9" ht="25.95" customHeight="1" thickBot="1">
      <c r="A71" s="179"/>
      <c r="B71" s="233" t="s">
        <v>80</v>
      </c>
      <c r="C71" s="210" t="s">
        <v>164</v>
      </c>
      <c r="D71" s="200" t="s">
        <v>231</v>
      </c>
      <c r="E71" s="190" t="s">
        <v>0</v>
      </c>
      <c r="F71" s="220"/>
      <c r="G71" s="169"/>
      <c r="H71" s="169"/>
      <c r="I71" s="169"/>
    </row>
    <row r="72" spans="1:9" ht="25.95" customHeight="1">
      <c r="A72" s="183"/>
      <c r="B72" s="234" t="s">
        <v>79</v>
      </c>
      <c r="C72" s="211" t="s">
        <v>119</v>
      </c>
      <c r="D72" s="201" t="s">
        <v>192</v>
      </c>
      <c r="E72" s="191" t="s">
        <v>41</v>
      </c>
      <c r="F72" s="201"/>
      <c r="G72" s="172"/>
      <c r="H72" s="169"/>
      <c r="I72" s="169"/>
    </row>
    <row r="73" spans="1:9" ht="25.95" customHeight="1" thickBot="1">
      <c r="A73" s="184"/>
      <c r="B73" s="235" t="s">
        <v>79</v>
      </c>
      <c r="C73" s="212" t="s">
        <v>128</v>
      </c>
      <c r="D73" s="202" t="s">
        <v>201</v>
      </c>
      <c r="E73" s="191" t="s">
        <v>41</v>
      </c>
      <c r="F73" s="221"/>
      <c r="G73" s="172"/>
      <c r="H73" s="169"/>
      <c r="I73" s="169"/>
    </row>
    <row r="74" spans="1:9" ht="25.95" customHeight="1">
      <c r="A74" s="183"/>
      <c r="B74" s="234" t="s">
        <v>79</v>
      </c>
      <c r="C74" s="211" t="s">
        <v>113</v>
      </c>
      <c r="D74" s="201" t="s">
        <v>186</v>
      </c>
      <c r="E74" s="192" t="s">
        <v>43</v>
      </c>
      <c r="F74" s="201"/>
      <c r="G74" s="172"/>
      <c r="H74" s="169"/>
      <c r="I74" s="169"/>
    </row>
    <row r="75" spans="1:9" ht="25.95" customHeight="1">
      <c r="A75" s="183"/>
      <c r="B75" s="234" t="s">
        <v>79</v>
      </c>
      <c r="C75" s="211" t="s">
        <v>115</v>
      </c>
      <c r="D75" s="201" t="s">
        <v>188</v>
      </c>
      <c r="E75" s="192" t="s">
        <v>43</v>
      </c>
      <c r="F75" s="201"/>
      <c r="G75" s="172"/>
      <c r="H75" s="169"/>
      <c r="I75" s="169"/>
    </row>
    <row r="76" spans="1:9" ht="25.95" customHeight="1">
      <c r="A76" s="183"/>
      <c r="B76" s="234" t="s">
        <v>79</v>
      </c>
      <c r="C76" s="211" t="s">
        <v>117</v>
      </c>
      <c r="D76" s="201" t="s">
        <v>190</v>
      </c>
      <c r="E76" s="192" t="s">
        <v>6</v>
      </c>
      <c r="F76" s="201"/>
      <c r="G76" s="172"/>
      <c r="H76" s="169"/>
      <c r="I76" s="169"/>
    </row>
    <row r="77" spans="1:9" ht="25.95" customHeight="1">
      <c r="A77" s="183"/>
      <c r="B77" s="234" t="s">
        <v>79</v>
      </c>
      <c r="C77" s="211" t="s">
        <v>118</v>
      </c>
      <c r="D77" s="201" t="s">
        <v>191</v>
      </c>
      <c r="E77" s="192" t="s">
        <v>43</v>
      </c>
      <c r="F77" s="201"/>
      <c r="G77" s="172"/>
      <c r="H77" s="169"/>
      <c r="I77" s="169"/>
    </row>
    <row r="78" spans="1:9" ht="25.95" customHeight="1">
      <c r="A78" s="183"/>
      <c r="B78" s="234" t="s">
        <v>79</v>
      </c>
      <c r="C78" s="211" t="s">
        <v>122</v>
      </c>
      <c r="D78" s="201" t="s">
        <v>195</v>
      </c>
      <c r="E78" s="192" t="s">
        <v>43</v>
      </c>
      <c r="F78" s="201"/>
      <c r="G78" s="172"/>
      <c r="H78" s="169"/>
      <c r="I78" s="169"/>
    </row>
    <row r="79" spans="1:9" ht="25.95" customHeight="1">
      <c r="A79" s="183"/>
      <c r="B79" s="234" t="s">
        <v>79</v>
      </c>
      <c r="C79" s="211" t="s">
        <v>125</v>
      </c>
      <c r="D79" s="201" t="s">
        <v>198</v>
      </c>
      <c r="E79" s="192" t="s">
        <v>43</v>
      </c>
      <c r="F79" s="201"/>
      <c r="G79" s="172"/>
      <c r="H79" s="169"/>
      <c r="I79" s="169"/>
    </row>
    <row r="80" spans="1:9" ht="25.95" customHeight="1">
      <c r="A80" s="183"/>
      <c r="B80" s="234" t="s">
        <v>79</v>
      </c>
      <c r="C80" s="211" t="s">
        <v>137</v>
      </c>
      <c r="D80" s="201" t="s">
        <v>317</v>
      </c>
      <c r="E80" s="192" t="s">
        <v>6</v>
      </c>
      <c r="F80" s="201"/>
      <c r="G80" s="172"/>
      <c r="H80" s="169"/>
      <c r="I80" s="169"/>
    </row>
    <row r="81" spans="1:9" ht="25.95" customHeight="1" thickBot="1">
      <c r="A81" s="185"/>
      <c r="B81" s="236" t="s">
        <v>79</v>
      </c>
      <c r="C81" s="213" t="s">
        <v>315</v>
      </c>
      <c r="D81" s="214" t="s">
        <v>316</v>
      </c>
      <c r="E81" s="192" t="s">
        <v>43</v>
      </c>
      <c r="F81" s="222"/>
      <c r="G81" s="172"/>
      <c r="H81" s="169"/>
      <c r="I81" s="169"/>
    </row>
    <row r="82" spans="1:9" ht="199.95" customHeight="1">
      <c r="A82" s="166"/>
      <c r="B82" s="166"/>
      <c r="C82" s="167"/>
      <c r="D82" s="168"/>
      <c r="E82" s="170"/>
      <c r="F82" s="171"/>
      <c r="G82" s="172"/>
      <c r="H82" s="169"/>
      <c r="I82" s="169"/>
    </row>
    <row r="83" spans="1:9" ht="199.95" customHeight="1">
      <c r="A83" s="166"/>
      <c r="B83" s="166"/>
      <c r="C83" s="167"/>
      <c r="D83" s="168"/>
      <c r="E83" s="170"/>
      <c r="F83" s="171"/>
      <c r="G83" s="172"/>
      <c r="H83" s="169"/>
      <c r="I83" s="169"/>
    </row>
    <row r="84" spans="1:9" ht="199.95" customHeight="1">
      <c r="A84" s="166"/>
      <c r="B84" s="166"/>
      <c r="C84" s="167"/>
      <c r="D84" s="168"/>
      <c r="E84" s="170"/>
      <c r="F84" s="171"/>
      <c r="G84" s="172"/>
      <c r="H84" s="169"/>
      <c r="I84" s="169"/>
    </row>
    <row r="85" spans="1:9">
      <c r="E85" s="170"/>
      <c r="F85" s="171"/>
      <c r="G85" s="172"/>
      <c r="H85" s="169"/>
      <c r="I85" s="169"/>
    </row>
  </sheetData>
  <sortState ref="A6:I8">
    <sortCondition ref="C6:C8"/>
  </sortState>
  <pageMargins left="0.70866141732283472" right="0.70866141732283472" top="0.74803149606299213" bottom="0.74803149606299213" header="0.31496062992125984" footer="0.31496062992125984"/>
  <pageSetup paperSize="9" scale="66" fitToHeight="10" orientation="portrait" r:id="rId1"/>
  <rowBreaks count="1" manualBreakCount="1">
    <brk id="38" min="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P27"/>
  <sheetViews>
    <sheetView showGridLines="0" topLeftCell="A2" zoomScale="125" zoomScaleNormal="125" workbookViewId="0">
      <selection activeCell="H14" sqref="H14:H19"/>
    </sheetView>
  </sheetViews>
  <sheetFormatPr baseColWidth="10" defaultColWidth="10.796875" defaultRowHeight="25.05" customHeight="1"/>
  <cols>
    <col min="1" max="1" width="8.796875" style="63" customWidth="1"/>
    <col min="2" max="2" width="8.796875" style="49" customWidth="1"/>
    <col min="3" max="3" width="40.796875" style="64" customWidth="1"/>
    <col min="4" max="4" width="10.796875" style="49" customWidth="1"/>
    <col min="5" max="5" width="10.796875" style="79" customWidth="1"/>
    <col min="6" max="6" width="1.796875" style="49" customWidth="1"/>
    <col min="7" max="8" width="6.796875" style="49" customWidth="1"/>
    <col min="9" max="9" width="80.796875" style="49" customWidth="1"/>
    <col min="10" max="10" width="10.796875" style="49" hidden="1" customWidth="1"/>
    <col min="11" max="11" width="10.796875" style="79" hidden="1" customWidth="1"/>
    <col min="12" max="12" width="6.796875" style="49" hidden="1" customWidth="1"/>
    <col min="13" max="13" width="10.796875" style="49" hidden="1" customWidth="1"/>
    <col min="14" max="14" width="10.796875" style="79" hidden="1" customWidth="1"/>
    <col min="15" max="17" width="70.796875" style="49" customWidth="1"/>
    <col min="18" max="16384" width="10.796875" style="144"/>
  </cols>
  <sheetData>
    <row r="1" spans="1:68" s="39" customFormat="1" ht="69" customHeight="1">
      <c r="A1" s="35"/>
      <c r="B1" s="36" t="s">
        <v>32</v>
      </c>
      <c r="C1" s="37"/>
      <c r="D1" s="37"/>
      <c r="E1" s="37"/>
      <c r="F1" s="37"/>
      <c r="G1" s="37"/>
      <c r="H1" s="37"/>
      <c r="I1" s="37"/>
      <c r="J1" s="37"/>
      <c r="K1" s="37"/>
      <c r="L1" s="37"/>
      <c r="M1" s="37"/>
      <c r="N1" s="37"/>
      <c r="O1" s="37"/>
      <c r="P1" s="37"/>
      <c r="Q1" s="37"/>
      <c r="R1" s="38"/>
      <c r="AS1" s="40"/>
      <c r="AT1" s="40"/>
      <c r="AU1" s="40"/>
      <c r="AV1" s="40"/>
      <c r="AW1" s="40"/>
      <c r="AX1" s="40"/>
      <c r="AY1" s="40"/>
      <c r="AZ1" s="40"/>
      <c r="BA1" s="40"/>
      <c r="BB1" s="40"/>
      <c r="BE1" s="40"/>
      <c r="BF1" s="40"/>
      <c r="BG1" s="40"/>
      <c r="BH1" s="40"/>
      <c r="BI1" s="40"/>
      <c r="BJ1" s="40"/>
      <c r="BK1" s="40"/>
      <c r="BL1" s="40"/>
      <c r="BM1" s="40"/>
      <c r="BN1" s="40"/>
      <c r="BO1" s="40"/>
      <c r="BP1" s="40"/>
    </row>
    <row r="2" spans="1:68" s="38" customFormat="1" ht="69" customHeight="1">
      <c r="A2" s="41"/>
      <c r="B2" s="6" t="s">
        <v>78</v>
      </c>
      <c r="C2" s="42"/>
      <c r="D2" s="42"/>
      <c r="E2" s="42"/>
      <c r="F2" s="42"/>
      <c r="G2" s="42"/>
      <c r="H2" s="42"/>
      <c r="I2" s="42"/>
      <c r="J2" s="42"/>
      <c r="K2" s="42"/>
      <c r="L2" s="42"/>
      <c r="M2" s="42"/>
      <c r="N2" s="42"/>
      <c r="O2" s="42"/>
      <c r="P2" s="42"/>
      <c r="Q2" s="42"/>
      <c r="AS2" s="43"/>
      <c r="AT2" s="43"/>
      <c r="AU2" s="43"/>
      <c r="AV2" s="43"/>
      <c r="AW2" s="43"/>
      <c r="AX2" s="43"/>
      <c r="AY2" s="43"/>
      <c r="AZ2" s="43"/>
      <c r="BA2" s="43"/>
      <c r="BB2" s="43"/>
      <c r="BE2" s="43"/>
      <c r="BF2" s="43"/>
      <c r="BG2" s="43"/>
      <c r="BH2" s="43"/>
      <c r="BI2" s="43"/>
      <c r="BJ2" s="43"/>
      <c r="BK2" s="43"/>
      <c r="BL2" s="43"/>
      <c r="BM2" s="43"/>
      <c r="BN2" s="43"/>
      <c r="BO2" s="43"/>
      <c r="BP2" s="43"/>
    </row>
    <row r="3" spans="1:68" s="143" customFormat="1" ht="19.95" customHeight="1">
      <c r="A3" s="225"/>
      <c r="B3" s="252" t="s">
        <v>511</v>
      </c>
      <c r="C3" s="44"/>
      <c r="D3" s="44"/>
      <c r="E3" s="44"/>
      <c r="F3" s="44"/>
      <c r="G3" s="44"/>
      <c r="H3" s="44"/>
      <c r="I3" s="44"/>
      <c r="J3" s="44"/>
      <c r="K3" s="44"/>
      <c r="L3" s="44"/>
      <c r="M3" s="44"/>
      <c r="N3" s="44"/>
      <c r="O3" s="44"/>
      <c r="P3" s="44"/>
      <c r="Q3" s="44"/>
    </row>
    <row r="4" spans="1:68" s="143" customFormat="1" ht="69" customHeight="1">
      <c r="A4" s="44"/>
      <c r="B4" s="71" t="s">
        <v>67</v>
      </c>
      <c r="C4" s="72"/>
      <c r="D4" s="72"/>
      <c r="E4" s="44"/>
      <c r="F4" s="44"/>
      <c r="G4" s="44"/>
      <c r="H4" s="44"/>
      <c r="I4" s="44"/>
      <c r="J4" s="71" t="s">
        <v>73</v>
      </c>
      <c r="K4" s="44"/>
      <c r="L4" s="44"/>
      <c r="M4" s="72"/>
      <c r="N4" s="44"/>
      <c r="O4" s="44"/>
      <c r="P4" s="44"/>
      <c r="Q4" s="44"/>
    </row>
    <row r="5" spans="1:68" ht="40.950000000000003" customHeight="1">
      <c r="A5" s="45"/>
      <c r="B5" s="485" t="s">
        <v>54</v>
      </c>
      <c r="C5" s="486"/>
      <c r="D5" s="86" t="s">
        <v>55</v>
      </c>
      <c r="E5" s="87" t="s">
        <v>56</v>
      </c>
      <c r="F5" s="48"/>
      <c r="G5" s="46"/>
      <c r="H5" s="47"/>
      <c r="J5" s="86" t="s">
        <v>57</v>
      </c>
      <c r="K5" s="87" t="s">
        <v>56</v>
      </c>
      <c r="L5" s="50"/>
      <c r="M5" s="86" t="s">
        <v>58</v>
      </c>
      <c r="N5" s="87" t="s">
        <v>56</v>
      </c>
      <c r="O5" s="50"/>
    </row>
    <row r="6" spans="1:68" s="145" customFormat="1" ht="30" customHeight="1" thickBot="1">
      <c r="A6" s="45"/>
      <c r="B6" s="88" t="s">
        <v>9</v>
      </c>
      <c r="C6" s="89" t="s">
        <v>35</v>
      </c>
      <c r="D6" s="85">
        <v>1</v>
      </c>
      <c r="E6" s="80">
        <f>D6/D$14</f>
        <v>1.4705882352941176E-2</v>
      </c>
      <c r="F6" s="90"/>
      <c r="G6" s="487" t="s">
        <v>59</v>
      </c>
      <c r="H6" s="487"/>
      <c r="I6" s="51"/>
      <c r="J6" s="85">
        <v>0</v>
      </c>
      <c r="K6" s="80" t="e">
        <f>J6/J$14</f>
        <v>#DIV/0!</v>
      </c>
      <c r="L6" s="50"/>
      <c r="M6" s="85">
        <v>0</v>
      </c>
      <c r="N6" s="80" t="e">
        <f>M6/M$14</f>
        <v>#DIV/0!</v>
      </c>
      <c r="O6" s="50"/>
      <c r="P6" s="51"/>
      <c r="Q6" s="51"/>
    </row>
    <row r="7" spans="1:68" s="145" customFormat="1" ht="15" customHeight="1" thickTop="1" thickBot="1">
      <c r="A7" s="45"/>
      <c r="B7" s="488" t="s">
        <v>10</v>
      </c>
      <c r="C7" s="91" t="s">
        <v>36</v>
      </c>
      <c r="D7" s="92">
        <v>5</v>
      </c>
      <c r="E7" s="81">
        <f>D7/D$14</f>
        <v>7.3529411764705885E-2</v>
      </c>
      <c r="F7" s="90"/>
      <c r="G7" s="489">
        <f>SUM(D7,D9,D10)</f>
        <v>16</v>
      </c>
      <c r="H7" s="492">
        <f>G7/D14</f>
        <v>0.23529411764705882</v>
      </c>
      <c r="I7" s="51"/>
      <c r="J7" s="92">
        <v>0</v>
      </c>
      <c r="K7" s="81" t="e">
        <f>J7/J$14</f>
        <v>#DIV/0!</v>
      </c>
      <c r="L7" s="50"/>
      <c r="M7" s="92">
        <v>0</v>
      </c>
      <c r="N7" s="81" t="e">
        <f>M7/M$14</f>
        <v>#DIV/0!</v>
      </c>
      <c r="O7" s="50"/>
      <c r="P7" s="51"/>
      <c r="Q7" s="51"/>
    </row>
    <row r="8" spans="1:68" s="145" customFormat="1" ht="15" customHeight="1" thickTop="1" thickBot="1">
      <c r="A8" s="45"/>
      <c r="B8" s="488"/>
      <c r="C8" s="93" t="s">
        <v>66</v>
      </c>
      <c r="D8" s="94">
        <v>1</v>
      </c>
      <c r="E8" s="82">
        <f>D8/D14</f>
        <v>1.4705882352941176E-2</v>
      </c>
      <c r="F8" s="90"/>
      <c r="G8" s="490"/>
      <c r="H8" s="493"/>
      <c r="I8" s="51"/>
      <c r="J8" s="94">
        <v>0</v>
      </c>
      <c r="K8" s="82" t="e">
        <f>J8/J14</f>
        <v>#DIV/0!</v>
      </c>
      <c r="L8" s="50"/>
      <c r="M8" s="94">
        <v>0</v>
      </c>
      <c r="N8" s="82" t="e">
        <f>M8/M14</f>
        <v>#DIV/0!</v>
      </c>
      <c r="O8" s="50"/>
      <c r="P8" s="51"/>
      <c r="Q8" s="51"/>
    </row>
    <row r="9" spans="1:68" s="145" customFormat="1" ht="30" customHeight="1" thickTop="1" thickBot="1">
      <c r="A9" s="45"/>
      <c r="B9" s="95" t="s">
        <v>8</v>
      </c>
      <c r="C9" s="96" t="s">
        <v>37</v>
      </c>
      <c r="D9" s="97">
        <v>4</v>
      </c>
      <c r="E9" s="83">
        <f t="shared" ref="E9:E13" si="0">D9/D$14</f>
        <v>5.8823529411764705E-2</v>
      </c>
      <c r="F9" s="90"/>
      <c r="G9" s="490"/>
      <c r="H9" s="493"/>
      <c r="I9" s="51"/>
      <c r="J9" s="97">
        <v>0</v>
      </c>
      <c r="K9" s="83" t="e">
        <f t="shared" ref="K9:K13" si="1">J9/J$14</f>
        <v>#DIV/0!</v>
      </c>
      <c r="L9" s="50"/>
      <c r="M9" s="97">
        <v>0</v>
      </c>
      <c r="N9" s="83" t="e">
        <f t="shared" ref="N9:N13" si="2">M9/M$14</f>
        <v>#DIV/0!</v>
      </c>
      <c r="O9" s="50"/>
      <c r="P9" s="51"/>
      <c r="Q9" s="51"/>
    </row>
    <row r="10" spans="1:68" s="145" customFormat="1" ht="30" customHeight="1" thickTop="1" thickBot="1">
      <c r="A10" s="45"/>
      <c r="B10" s="98" t="s">
        <v>7</v>
      </c>
      <c r="C10" s="99" t="s">
        <v>38</v>
      </c>
      <c r="D10" s="100">
        <v>7</v>
      </c>
      <c r="E10" s="84">
        <f t="shared" si="0"/>
        <v>0.10294117647058823</v>
      </c>
      <c r="F10" s="90"/>
      <c r="G10" s="491"/>
      <c r="H10" s="494"/>
      <c r="I10" s="51"/>
      <c r="J10" s="100">
        <v>0</v>
      </c>
      <c r="K10" s="84" t="e">
        <f t="shared" si="1"/>
        <v>#DIV/0!</v>
      </c>
      <c r="L10" s="50"/>
      <c r="M10" s="100">
        <v>0</v>
      </c>
      <c r="N10" s="84" t="e">
        <f t="shared" si="2"/>
        <v>#DIV/0!</v>
      </c>
      <c r="O10" s="50"/>
      <c r="P10" s="51"/>
      <c r="Q10" s="51"/>
    </row>
    <row r="11" spans="1:68" s="145" customFormat="1" ht="30" customHeight="1" thickTop="1" thickBot="1">
      <c r="A11" s="45"/>
      <c r="B11" s="101" t="s">
        <v>1</v>
      </c>
      <c r="C11" s="134" t="s">
        <v>39</v>
      </c>
      <c r="D11" s="135">
        <v>3</v>
      </c>
      <c r="E11" s="136">
        <f t="shared" si="0"/>
        <v>4.4117647058823532E-2</v>
      </c>
      <c r="F11" s="90"/>
      <c r="G11" s="102"/>
      <c r="H11" s="103"/>
      <c r="I11" s="51"/>
      <c r="J11" s="135">
        <v>0</v>
      </c>
      <c r="K11" s="136" t="e">
        <f t="shared" si="1"/>
        <v>#DIV/0!</v>
      </c>
      <c r="L11" s="50"/>
      <c r="M11" s="135">
        <v>0</v>
      </c>
      <c r="N11" s="136" t="e">
        <f t="shared" si="2"/>
        <v>#DIV/0!</v>
      </c>
      <c r="O11" s="50"/>
      <c r="P11" s="51"/>
      <c r="Q11" s="51"/>
    </row>
    <row r="12" spans="1:68" s="145" customFormat="1" ht="30" customHeight="1" thickTop="1" thickBot="1">
      <c r="A12" s="45"/>
      <c r="B12" s="104" t="s">
        <v>0</v>
      </c>
      <c r="C12" s="137" t="s">
        <v>40</v>
      </c>
      <c r="D12" s="138">
        <v>46</v>
      </c>
      <c r="E12" s="139">
        <f t="shared" si="0"/>
        <v>0.67647058823529416</v>
      </c>
      <c r="F12" s="90"/>
      <c r="G12" s="105"/>
      <c r="H12" s="106"/>
      <c r="I12" s="52"/>
      <c r="J12" s="138">
        <v>0</v>
      </c>
      <c r="K12" s="139" t="e">
        <f t="shared" si="1"/>
        <v>#DIV/0!</v>
      </c>
      <c r="L12" s="50"/>
      <c r="M12" s="138">
        <v>0</v>
      </c>
      <c r="N12" s="139" t="e">
        <f t="shared" si="2"/>
        <v>#DIV/0!</v>
      </c>
      <c r="O12" s="50"/>
      <c r="P12" s="51"/>
      <c r="Q12" s="51"/>
    </row>
    <row r="13" spans="1:68" s="145" customFormat="1" ht="30" customHeight="1" thickTop="1">
      <c r="A13" s="45"/>
      <c r="B13" s="107" t="s">
        <v>41</v>
      </c>
      <c r="C13" s="140" t="s">
        <v>42</v>
      </c>
      <c r="D13" s="141">
        <v>2</v>
      </c>
      <c r="E13" s="142">
        <f t="shared" si="0"/>
        <v>2.9411764705882353E-2</v>
      </c>
      <c r="F13" s="90"/>
      <c r="G13" s="106"/>
      <c r="H13" s="108"/>
      <c r="I13" s="52"/>
      <c r="J13" s="141">
        <v>0</v>
      </c>
      <c r="K13" s="142" t="e">
        <f t="shared" si="1"/>
        <v>#DIV/0!</v>
      </c>
      <c r="L13" s="50"/>
      <c r="M13" s="141">
        <v>0</v>
      </c>
      <c r="N13" s="142" t="e">
        <f t="shared" si="2"/>
        <v>#DIV/0!</v>
      </c>
      <c r="O13" s="50"/>
      <c r="P13" s="51"/>
      <c r="Q13" s="51"/>
    </row>
    <row r="14" spans="1:68" s="146" customFormat="1" ht="40.049999999999997" customHeight="1">
      <c r="A14" s="53"/>
      <c r="B14" s="109"/>
      <c r="C14" s="120" t="s">
        <v>60</v>
      </c>
      <c r="D14" s="121">
        <f>SUM(D6:D7)+SUM(D9:D13)</f>
        <v>68</v>
      </c>
      <c r="E14" s="81">
        <f>D14/D$14</f>
        <v>1</v>
      </c>
      <c r="F14" s="110"/>
      <c r="G14" s="111"/>
      <c r="H14" s="73">
        <f>D14/D20</f>
        <v>0.89473684210526316</v>
      </c>
      <c r="I14" s="55"/>
      <c r="J14" s="121">
        <v>0</v>
      </c>
      <c r="K14" s="81" t="e">
        <f>J14/J$14</f>
        <v>#DIV/0!</v>
      </c>
      <c r="L14" s="56"/>
      <c r="M14" s="121">
        <v>0</v>
      </c>
      <c r="N14" s="81" t="e">
        <f>M14/M$14</f>
        <v>#DIV/0!</v>
      </c>
      <c r="O14" s="56"/>
      <c r="P14" s="54"/>
      <c r="Q14" s="54"/>
    </row>
    <row r="15" spans="1:68" s="145" customFormat="1" ht="30" customHeight="1">
      <c r="A15" s="45"/>
      <c r="B15" s="112" t="s">
        <v>43</v>
      </c>
      <c r="C15" s="113" t="s">
        <v>61</v>
      </c>
      <c r="D15" s="114">
        <v>6</v>
      </c>
      <c r="E15" s="115"/>
      <c r="F15" s="90"/>
      <c r="G15" s="108"/>
      <c r="H15" s="75"/>
      <c r="I15" s="55"/>
      <c r="J15" s="114">
        <v>0</v>
      </c>
      <c r="K15" s="115"/>
      <c r="L15" s="57"/>
      <c r="M15" s="114">
        <v>0</v>
      </c>
      <c r="N15" s="115"/>
      <c r="O15" s="58"/>
      <c r="P15" s="51"/>
      <c r="Q15" s="51"/>
    </row>
    <row r="16" spans="1:68" s="145" customFormat="1" ht="30" customHeight="1">
      <c r="A16" s="45"/>
      <c r="B16" s="112" t="s">
        <v>44</v>
      </c>
      <c r="C16" s="113" t="s">
        <v>62</v>
      </c>
      <c r="D16" s="114">
        <v>0</v>
      </c>
      <c r="E16" s="115"/>
      <c r="F16" s="90"/>
      <c r="G16" s="108"/>
      <c r="H16" s="76"/>
      <c r="I16" s="55"/>
      <c r="J16" s="114">
        <v>0</v>
      </c>
      <c r="K16" s="115"/>
      <c r="L16" s="57"/>
      <c r="M16" s="114">
        <v>0</v>
      </c>
      <c r="N16" s="115"/>
      <c r="O16" s="58"/>
      <c r="P16" s="51"/>
      <c r="Q16" s="51"/>
    </row>
    <row r="17" spans="1:17" s="147" customFormat="1" ht="30" customHeight="1">
      <c r="A17" s="45"/>
      <c r="B17" s="112" t="s">
        <v>6</v>
      </c>
      <c r="C17" s="113" t="s">
        <v>45</v>
      </c>
      <c r="D17" s="114">
        <v>2</v>
      </c>
      <c r="E17" s="115"/>
      <c r="F17" s="90"/>
      <c r="G17" s="116"/>
      <c r="H17" s="77"/>
      <c r="I17" s="55"/>
      <c r="J17" s="114">
        <v>0</v>
      </c>
      <c r="K17" s="115"/>
      <c r="L17" s="57"/>
      <c r="M17" s="114">
        <v>0</v>
      </c>
      <c r="N17" s="115"/>
      <c r="O17" s="58"/>
      <c r="P17" s="59"/>
      <c r="Q17" s="59"/>
    </row>
    <row r="18" spans="1:17" s="145" customFormat="1" ht="30" customHeight="1">
      <c r="A18" s="45"/>
      <c r="B18" s="112" t="s">
        <v>46</v>
      </c>
      <c r="C18" s="117" t="s">
        <v>63</v>
      </c>
      <c r="D18" s="118">
        <v>0</v>
      </c>
      <c r="E18" s="115"/>
      <c r="F18" s="90"/>
      <c r="G18" s="108"/>
      <c r="H18" s="78"/>
      <c r="I18" s="55"/>
      <c r="J18" s="118">
        <v>0</v>
      </c>
      <c r="K18" s="115"/>
      <c r="L18" s="57"/>
      <c r="M18" s="118">
        <v>0</v>
      </c>
      <c r="N18" s="115"/>
      <c r="O18" s="58"/>
      <c r="P18" s="51"/>
      <c r="Q18" s="51"/>
    </row>
    <row r="19" spans="1:17" s="148" customFormat="1" ht="30" customHeight="1">
      <c r="A19" s="45"/>
      <c r="B19" s="119" t="s">
        <v>5</v>
      </c>
      <c r="C19" s="120" t="s">
        <v>64</v>
      </c>
      <c r="D19" s="121">
        <f>SUM(D15:D18)</f>
        <v>8</v>
      </c>
      <c r="E19" s="115"/>
      <c r="F19" s="90"/>
      <c r="G19" s="108"/>
      <c r="H19" s="74">
        <f>D19/D20</f>
        <v>0.10526315789473684</v>
      </c>
      <c r="I19" s="55"/>
      <c r="J19" s="121">
        <f>SUM(J15:J18)</f>
        <v>0</v>
      </c>
      <c r="K19" s="115"/>
      <c r="L19" s="57"/>
      <c r="M19" s="121">
        <f>SUM(M15:M18)</f>
        <v>0</v>
      </c>
      <c r="N19" s="115"/>
      <c r="O19" s="58"/>
      <c r="P19" s="60"/>
      <c r="Q19" s="60"/>
    </row>
    <row r="20" spans="1:17" s="146" customFormat="1" ht="40.049999999999997" customHeight="1">
      <c r="A20" s="53"/>
      <c r="B20" s="109"/>
      <c r="C20" s="122" t="s">
        <v>65</v>
      </c>
      <c r="D20" s="123">
        <f>D19+D14</f>
        <v>76</v>
      </c>
      <c r="E20" s="115"/>
      <c r="F20" s="110"/>
      <c r="G20" s="111"/>
      <c r="H20" s="124"/>
      <c r="I20" s="55"/>
      <c r="J20" s="123">
        <f>J19+J14</f>
        <v>0</v>
      </c>
      <c r="K20" s="115"/>
      <c r="L20" s="56"/>
      <c r="M20" s="123">
        <f>M19+M14</f>
        <v>0</v>
      </c>
      <c r="N20" s="115"/>
      <c r="O20" s="56"/>
      <c r="P20" s="54"/>
      <c r="Q20" s="54"/>
    </row>
    <row r="21" spans="1:17" ht="10.050000000000001" customHeight="1">
      <c r="A21" s="45"/>
      <c r="B21" s="125"/>
      <c r="C21" s="125"/>
      <c r="D21" s="126"/>
      <c r="E21" s="127"/>
      <c r="F21" s="127"/>
      <c r="G21" s="128"/>
      <c r="H21" s="128"/>
      <c r="I21" s="55"/>
      <c r="J21" s="126"/>
      <c r="K21" s="127"/>
      <c r="L21" s="57"/>
      <c r="M21" s="126"/>
      <c r="N21" s="127"/>
      <c r="O21" s="58"/>
    </row>
    <row r="22" spans="1:17" s="149" customFormat="1" ht="30" customHeight="1">
      <c r="A22" s="45"/>
      <c r="B22" s="129" t="s">
        <v>47</v>
      </c>
      <c r="C22" s="130" t="s">
        <v>48</v>
      </c>
      <c r="D22" s="131">
        <f>IFERROR(#REF!,0)</f>
        <v>0</v>
      </c>
      <c r="E22" s="132"/>
      <c r="F22" s="132"/>
      <c r="G22" s="133"/>
      <c r="H22" s="133"/>
      <c r="I22" s="55"/>
      <c r="J22" s="131"/>
      <c r="K22" s="132"/>
      <c r="L22" s="57"/>
      <c r="M22" s="131"/>
      <c r="N22" s="132"/>
      <c r="O22" s="58"/>
      <c r="P22" s="61"/>
      <c r="Q22" s="61"/>
    </row>
    <row r="23" spans="1:17" s="149" customFormat="1" ht="25.05" customHeight="1">
      <c r="A23" s="62"/>
      <c r="B23" s="57"/>
      <c r="C23" s="57"/>
      <c r="D23" s="58"/>
      <c r="E23" s="58"/>
      <c r="F23" s="58"/>
      <c r="G23" s="484"/>
      <c r="H23" s="484"/>
      <c r="I23" s="55"/>
      <c r="J23" s="58"/>
      <c r="K23" s="58"/>
      <c r="L23" s="57"/>
      <c r="M23" s="58"/>
      <c r="N23" s="58"/>
      <c r="O23" s="58"/>
      <c r="P23" s="61"/>
      <c r="Q23" s="61"/>
    </row>
    <row r="24" spans="1:17" ht="25.05" customHeight="1">
      <c r="G24" s="65"/>
      <c r="H24" s="65"/>
      <c r="I24" s="65"/>
      <c r="L24" s="57"/>
      <c r="O24" s="58"/>
    </row>
    <row r="25" spans="1:17" s="149" customFormat="1" ht="25.05" customHeight="1">
      <c r="A25" s="66"/>
      <c r="B25" s="67"/>
      <c r="C25" s="68"/>
      <c r="D25" s="69"/>
      <c r="E25" s="69"/>
      <c r="F25" s="69"/>
      <c r="G25" s="58"/>
      <c r="H25" s="58"/>
      <c r="I25" s="58"/>
      <c r="J25" s="69"/>
      <c r="K25" s="69"/>
      <c r="L25" s="58"/>
      <c r="M25" s="69"/>
      <c r="N25" s="69"/>
      <c r="O25" s="58"/>
      <c r="P25" s="61"/>
      <c r="Q25" s="61"/>
    </row>
    <row r="27" spans="1:17" s="150" customFormat="1" ht="25.05" customHeight="1">
      <c r="A27" s="63"/>
      <c r="B27" s="49"/>
      <c r="C27" s="64"/>
      <c r="D27" s="49"/>
      <c r="E27" s="79"/>
      <c r="F27" s="49"/>
      <c r="G27" s="69"/>
      <c r="H27" s="69"/>
      <c r="I27" s="69"/>
      <c r="J27" s="49"/>
      <c r="K27" s="79"/>
      <c r="L27" s="69"/>
      <c r="M27" s="49"/>
      <c r="N27" s="79"/>
      <c r="O27" s="69"/>
      <c r="P27" s="69"/>
      <c r="Q27" s="69"/>
    </row>
  </sheetData>
  <mergeCells count="6">
    <mergeCell ref="G23:H23"/>
    <mergeCell ref="B5:C5"/>
    <mergeCell ref="G6:H6"/>
    <mergeCell ref="B7:B8"/>
    <mergeCell ref="G7:G10"/>
    <mergeCell ref="H7:H10"/>
  </mergeCells>
  <printOptions horizontalCentered="1"/>
  <pageMargins left="0" right="0" top="0" bottom="0" header="0" footer="0"/>
  <pageSetup paperSize="9" orientation="landscape" r:id="rId1"/>
  <colBreaks count="1" manualBreakCount="1">
    <brk id="8" max="1048575" man="1"/>
  </colBreaks>
  <ignoredErrors>
    <ignoredError sqref="E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P67"/>
  <sheetViews>
    <sheetView topLeftCell="A14" zoomScaleNormal="100" zoomScaleSheetLayoutView="100" zoomScalePageLayoutView="172" workbookViewId="0">
      <selection activeCell="C28" sqref="C28"/>
    </sheetView>
  </sheetViews>
  <sheetFormatPr baseColWidth="10" defaultColWidth="10.796875" defaultRowHeight="15.6"/>
  <cols>
    <col min="1" max="1" width="20.796875" style="292" customWidth="1"/>
    <col min="2" max="2" width="40.5" style="292" customWidth="1"/>
    <col min="3" max="3" width="179" style="292" customWidth="1"/>
    <col min="4" max="4" width="71.69921875" style="293" customWidth="1"/>
    <col min="5" max="5" width="20.796875" style="292" customWidth="1"/>
    <col min="6" max="8" width="100.796875" style="292" customWidth="1"/>
    <col min="9" max="16384" width="10.796875" style="292"/>
  </cols>
  <sheetData>
    <row r="1" spans="1:68" s="246" customFormat="1" ht="69" customHeight="1">
      <c r="A1" s="242"/>
      <c r="B1" s="243" t="s">
        <v>32</v>
      </c>
      <c r="C1" s="244"/>
      <c r="D1" s="244"/>
      <c r="E1" s="244"/>
      <c r="F1" s="244"/>
      <c r="G1" s="244"/>
      <c r="H1" s="244"/>
      <c r="I1" s="244"/>
      <c r="J1" s="244"/>
      <c r="K1" s="244"/>
      <c r="L1" s="244"/>
      <c r="M1" s="244"/>
      <c r="N1" s="244"/>
      <c r="O1" s="244"/>
      <c r="P1" s="244"/>
      <c r="Q1" s="244"/>
      <c r="R1" s="245"/>
      <c r="AS1" s="247"/>
      <c r="AT1" s="247"/>
      <c r="AU1" s="247"/>
      <c r="AV1" s="247"/>
      <c r="AW1" s="247"/>
      <c r="AX1" s="247"/>
      <c r="AY1" s="247"/>
      <c r="AZ1" s="247"/>
      <c r="BA1" s="247"/>
      <c r="BB1" s="247"/>
      <c r="BE1" s="247"/>
      <c r="BF1" s="247"/>
      <c r="BG1" s="247"/>
      <c r="BH1" s="247"/>
      <c r="BI1" s="247"/>
      <c r="BJ1" s="247"/>
      <c r="BK1" s="247"/>
      <c r="BL1" s="247"/>
      <c r="BM1" s="247"/>
      <c r="BN1" s="247"/>
      <c r="BO1" s="247"/>
      <c r="BP1" s="247"/>
    </row>
    <row r="2" spans="1:68" s="245" customFormat="1" ht="69" customHeight="1">
      <c r="A2" s="248"/>
      <c r="B2" s="6" t="s">
        <v>78</v>
      </c>
      <c r="C2" s="249"/>
      <c r="D2" s="249"/>
      <c r="E2" s="249"/>
      <c r="F2" s="249"/>
      <c r="G2" s="249"/>
      <c r="H2" s="249"/>
      <c r="I2" s="249"/>
      <c r="J2" s="249"/>
      <c r="K2" s="249"/>
      <c r="L2" s="249"/>
      <c r="M2" s="249"/>
      <c r="N2" s="249"/>
      <c r="O2" s="249"/>
      <c r="P2" s="249"/>
      <c r="Q2" s="249"/>
      <c r="AS2" s="250"/>
      <c r="AT2" s="250"/>
      <c r="AU2" s="250"/>
      <c r="AV2" s="250"/>
      <c r="AW2" s="250"/>
      <c r="AX2" s="250"/>
      <c r="AY2" s="250"/>
      <c r="AZ2" s="250"/>
      <c r="BA2" s="250"/>
      <c r="BB2" s="250"/>
      <c r="BE2" s="250"/>
      <c r="BF2" s="250"/>
      <c r="BG2" s="250"/>
      <c r="BH2" s="250"/>
      <c r="BI2" s="250"/>
      <c r="BJ2" s="250"/>
      <c r="BK2" s="250"/>
      <c r="BL2" s="250"/>
      <c r="BM2" s="250"/>
      <c r="BN2" s="250"/>
      <c r="BO2" s="250"/>
      <c r="BP2" s="250"/>
    </row>
    <row r="3" spans="1:68" s="254" customFormat="1" ht="19.95" customHeight="1">
      <c r="A3" s="251"/>
      <c r="B3" s="252" t="s">
        <v>511</v>
      </c>
      <c r="C3" s="253"/>
      <c r="D3" s="253"/>
      <c r="E3" s="253"/>
      <c r="F3" s="253"/>
      <c r="G3" s="253"/>
      <c r="H3" s="253"/>
      <c r="I3" s="253"/>
      <c r="J3" s="253"/>
      <c r="K3" s="253"/>
      <c r="L3" s="253"/>
      <c r="M3" s="253"/>
      <c r="N3" s="253"/>
      <c r="O3" s="253"/>
      <c r="P3" s="253"/>
      <c r="Q3" s="253"/>
    </row>
    <row r="4" spans="1:68" customFormat="1" ht="64.2" thickBot="1">
      <c r="A4" s="255"/>
      <c r="B4" s="256" t="s">
        <v>339</v>
      </c>
      <c r="C4" s="257"/>
      <c r="D4" s="258"/>
      <c r="E4" s="259"/>
      <c r="F4" s="255"/>
      <c r="G4" s="260"/>
      <c r="H4" s="261"/>
      <c r="I4" s="262"/>
    </row>
    <row r="5" spans="1:68" s="267" customFormat="1" ht="30" customHeight="1" thickBot="1">
      <c r="A5" s="263"/>
      <c r="B5" s="264" t="s">
        <v>340</v>
      </c>
      <c r="C5" s="265" t="s">
        <v>341</v>
      </c>
      <c r="D5" s="266" t="s">
        <v>342</v>
      </c>
      <c r="E5" s="263"/>
      <c r="F5" s="263"/>
      <c r="G5" s="263"/>
      <c r="H5" s="263"/>
    </row>
    <row r="6" spans="1:68" s="270" customFormat="1" ht="30" customHeight="1">
      <c r="A6" s="268"/>
      <c r="B6" s="498" t="s">
        <v>343</v>
      </c>
      <c r="C6" s="499"/>
      <c r="D6" s="500"/>
      <c r="E6" s="268"/>
      <c r="F6" s="269"/>
      <c r="G6" s="269"/>
      <c r="H6" s="268"/>
    </row>
    <row r="7" spans="1:68" s="274" customFormat="1" ht="91.95" customHeight="1">
      <c r="A7" s="269"/>
      <c r="B7" s="271"/>
      <c r="C7" s="272" t="s">
        <v>344</v>
      </c>
      <c r="D7" s="273"/>
      <c r="E7" s="269"/>
      <c r="F7" s="269"/>
      <c r="G7" s="269"/>
      <c r="H7" s="269"/>
    </row>
    <row r="8" spans="1:68" s="274" customFormat="1" ht="94.2" thickBot="1">
      <c r="A8" s="269"/>
      <c r="B8" s="275"/>
      <c r="C8" s="272" t="s">
        <v>345</v>
      </c>
      <c r="D8" s="273"/>
      <c r="E8" s="269"/>
      <c r="F8" s="269"/>
      <c r="G8" s="269"/>
      <c r="H8" s="269"/>
    </row>
    <row r="9" spans="1:68" s="274" customFormat="1" ht="34.049999999999997" customHeight="1" thickBot="1">
      <c r="A9" s="269"/>
      <c r="B9" s="276" t="s">
        <v>346</v>
      </c>
      <c r="C9" s="459" t="s">
        <v>506</v>
      </c>
      <c r="D9" s="277" t="s">
        <v>505</v>
      </c>
      <c r="E9" s="269"/>
      <c r="F9" s="269"/>
      <c r="G9" s="269"/>
      <c r="H9" s="269"/>
    </row>
    <row r="10" spans="1:68" s="274" customFormat="1" ht="34.049999999999997" customHeight="1" thickBot="1">
      <c r="A10" s="269"/>
      <c r="B10" s="276" t="s">
        <v>347</v>
      </c>
      <c r="C10" s="278" t="s">
        <v>504</v>
      </c>
      <c r="D10" s="279"/>
      <c r="E10" s="269"/>
      <c r="F10" s="269"/>
      <c r="G10" s="269"/>
      <c r="H10" s="269"/>
    </row>
    <row r="11" spans="1:68" s="274" customFormat="1" ht="34.049999999999997" customHeight="1" thickBot="1">
      <c r="A11" s="269"/>
      <c r="B11" s="280" t="s">
        <v>502</v>
      </c>
      <c r="C11" s="281" t="s">
        <v>503</v>
      </c>
      <c r="D11" s="279"/>
      <c r="E11" s="269"/>
      <c r="F11" s="269"/>
      <c r="G11" s="269"/>
      <c r="H11" s="269"/>
    </row>
    <row r="12" spans="1:68" s="270" customFormat="1" ht="30" customHeight="1" thickBot="1">
      <c r="A12" s="268"/>
      <c r="B12" s="495" t="s">
        <v>348</v>
      </c>
      <c r="C12" s="496"/>
      <c r="D12" s="497"/>
      <c r="E12" s="268"/>
      <c r="F12" s="268"/>
      <c r="G12" s="268"/>
      <c r="H12" s="268"/>
    </row>
    <row r="13" spans="1:68" s="274" customFormat="1" ht="49.05" customHeight="1" thickBot="1">
      <c r="A13" s="269"/>
      <c r="B13" s="282" t="s">
        <v>349</v>
      </c>
      <c r="C13" s="283" t="s">
        <v>500</v>
      </c>
      <c r="D13" s="284" t="s">
        <v>508</v>
      </c>
      <c r="E13" s="269"/>
      <c r="F13" s="269"/>
      <c r="G13" s="269"/>
      <c r="H13" s="269"/>
    </row>
    <row r="14" spans="1:68" s="274" customFormat="1" ht="49.05" customHeight="1" thickBot="1">
      <c r="A14" s="269"/>
      <c r="B14" s="280" t="s">
        <v>350</v>
      </c>
      <c r="C14" s="283" t="s">
        <v>501</v>
      </c>
      <c r="D14" s="284" t="s">
        <v>509</v>
      </c>
      <c r="E14" s="269"/>
      <c r="F14" s="269"/>
      <c r="G14" s="269"/>
      <c r="H14" s="269"/>
    </row>
    <row r="15" spans="1:68" s="274" customFormat="1" ht="49.05" customHeight="1" thickBot="1">
      <c r="A15" s="269"/>
      <c r="B15" s="280"/>
      <c r="C15" s="283" t="s">
        <v>507</v>
      </c>
      <c r="D15" s="284" t="s">
        <v>510</v>
      </c>
      <c r="E15" s="269"/>
      <c r="F15" s="269"/>
      <c r="G15" s="269"/>
      <c r="H15" s="269"/>
    </row>
    <row r="16" spans="1:68" s="274" customFormat="1" ht="28.95" customHeight="1">
      <c r="A16" s="269"/>
      <c r="B16" s="275"/>
      <c r="C16" s="272"/>
      <c r="D16" s="273"/>
      <c r="E16" s="269"/>
      <c r="F16" s="269"/>
      <c r="G16" s="269"/>
      <c r="H16" s="269"/>
    </row>
    <row r="17" spans="1:8" s="270" customFormat="1" ht="40.049999999999997" customHeight="1" thickBot="1">
      <c r="A17" s="268"/>
      <c r="B17" s="501" t="s">
        <v>351</v>
      </c>
      <c r="C17" s="502"/>
      <c r="D17" s="503"/>
      <c r="E17" s="268"/>
      <c r="F17" s="268"/>
      <c r="G17" s="268"/>
      <c r="H17" s="268"/>
    </row>
    <row r="18" spans="1:8" s="274" customFormat="1" ht="31.8" thickBot="1">
      <c r="A18" s="269"/>
      <c r="B18" s="276" t="s">
        <v>352</v>
      </c>
      <c r="C18" s="281" t="s">
        <v>537</v>
      </c>
      <c r="D18" s="279"/>
      <c r="E18" s="269"/>
      <c r="F18" s="269"/>
      <c r="G18" s="269"/>
      <c r="H18" s="269"/>
    </row>
    <row r="19" spans="1:8" s="274" customFormat="1" ht="27" customHeight="1" thickBot="1">
      <c r="A19" s="269"/>
      <c r="B19" s="276" t="s">
        <v>353</v>
      </c>
      <c r="C19" s="281" t="s">
        <v>460</v>
      </c>
      <c r="D19" s="279"/>
      <c r="E19" s="269"/>
      <c r="F19" s="269"/>
      <c r="G19" s="269"/>
      <c r="H19" s="269"/>
    </row>
    <row r="20" spans="1:8" s="274" customFormat="1" ht="63" thickBot="1">
      <c r="A20" s="269"/>
      <c r="B20" s="276" t="s">
        <v>354</v>
      </c>
      <c r="C20" s="281" t="s">
        <v>461</v>
      </c>
      <c r="D20" s="279"/>
      <c r="E20" s="269"/>
      <c r="F20" s="269"/>
      <c r="G20" s="269"/>
      <c r="H20" s="269"/>
    </row>
    <row r="21" spans="1:8" s="274" customFormat="1" ht="78.599999999999994" thickBot="1">
      <c r="A21" s="269"/>
      <c r="B21" s="276" t="s">
        <v>355</v>
      </c>
      <c r="C21" s="281" t="s">
        <v>459</v>
      </c>
      <c r="D21" s="279"/>
      <c r="E21" s="269"/>
      <c r="F21" s="269"/>
      <c r="G21" s="269"/>
      <c r="H21" s="269"/>
    </row>
    <row r="22" spans="1:8" s="274" customFormat="1" ht="28.95" customHeight="1" thickBot="1">
      <c r="A22" s="269"/>
      <c r="B22" s="275"/>
      <c r="C22" s="272"/>
      <c r="D22" s="273"/>
      <c r="E22" s="269"/>
      <c r="F22" s="269"/>
      <c r="G22" s="269"/>
      <c r="H22" s="269"/>
    </row>
    <row r="23" spans="1:8" s="270" customFormat="1" ht="40.049999999999997" customHeight="1" thickBot="1">
      <c r="A23" s="268"/>
      <c r="B23" s="495" t="s">
        <v>356</v>
      </c>
      <c r="C23" s="496"/>
      <c r="D23" s="497"/>
      <c r="E23" s="268"/>
      <c r="F23" s="268"/>
      <c r="G23" s="268"/>
      <c r="H23" s="268"/>
    </row>
    <row r="24" spans="1:8" s="267" customFormat="1" ht="49.05" customHeight="1" thickBot="1">
      <c r="A24" s="263"/>
      <c r="B24" s="264" t="s">
        <v>340</v>
      </c>
      <c r="C24" s="265" t="s">
        <v>357</v>
      </c>
      <c r="D24" s="266" t="s">
        <v>342</v>
      </c>
      <c r="E24" s="263"/>
      <c r="F24" s="263"/>
      <c r="G24" s="263"/>
      <c r="H24" s="263"/>
    </row>
    <row r="25" spans="1:8" s="274" customFormat="1" ht="52.05" customHeight="1" thickBot="1">
      <c r="A25" s="269"/>
      <c r="B25" s="276" t="s">
        <v>462</v>
      </c>
      <c r="C25" s="285" t="s">
        <v>544</v>
      </c>
      <c r="D25" s="277" t="s">
        <v>463</v>
      </c>
      <c r="E25" s="269"/>
      <c r="F25" s="269"/>
      <c r="G25" s="269"/>
      <c r="H25" s="269"/>
    </row>
    <row r="26" spans="1:8" s="274" customFormat="1" ht="28.95" customHeight="1" thickBot="1">
      <c r="A26" s="269"/>
      <c r="B26" s="275"/>
      <c r="C26" s="272"/>
      <c r="D26" s="273"/>
      <c r="E26" s="269"/>
      <c r="F26" s="269"/>
      <c r="G26" s="269"/>
      <c r="H26" s="269"/>
    </row>
    <row r="27" spans="1:8" s="270" customFormat="1" ht="40.049999999999997" customHeight="1" thickBot="1">
      <c r="A27" s="268"/>
      <c r="B27" s="504" t="s">
        <v>358</v>
      </c>
      <c r="C27" s="505"/>
      <c r="D27" s="506"/>
      <c r="E27" s="268"/>
      <c r="F27" s="268"/>
      <c r="G27" s="268"/>
      <c r="H27" s="268"/>
    </row>
    <row r="28" spans="1:8" s="274" customFormat="1" ht="31.95" customHeight="1" thickBot="1">
      <c r="A28" s="269"/>
      <c r="B28" s="276" t="s">
        <v>359</v>
      </c>
      <c r="C28" s="285" t="s">
        <v>543</v>
      </c>
      <c r="D28" s="277" t="s">
        <v>360</v>
      </c>
      <c r="E28" s="269"/>
      <c r="F28" s="269"/>
      <c r="G28" s="269"/>
      <c r="H28" s="269"/>
    </row>
    <row r="29" spans="1:8" s="274" customFormat="1" ht="31.95" customHeight="1" thickBot="1">
      <c r="A29" s="269"/>
      <c r="B29" s="276" t="s">
        <v>361</v>
      </c>
      <c r="C29" s="285" t="s">
        <v>362</v>
      </c>
      <c r="D29" s="277" t="s">
        <v>363</v>
      </c>
      <c r="F29" s="269"/>
    </row>
    <row r="30" spans="1:8" s="274" customFormat="1" ht="31.95" customHeight="1" thickBot="1">
      <c r="A30" s="269"/>
      <c r="B30" s="276" t="s">
        <v>364</v>
      </c>
      <c r="C30" s="285" t="s">
        <v>365</v>
      </c>
      <c r="D30" s="277" t="s">
        <v>366</v>
      </c>
      <c r="E30" s="269"/>
      <c r="F30" s="269"/>
      <c r="G30" s="269"/>
      <c r="H30" s="269"/>
    </row>
    <row r="31" spans="1:8" s="274" customFormat="1" ht="31.95" customHeight="1" thickBot="1">
      <c r="A31" s="269"/>
      <c r="B31" s="286" t="s">
        <v>367</v>
      </c>
      <c r="C31" s="287" t="s">
        <v>368</v>
      </c>
      <c r="D31" s="277" t="s">
        <v>369</v>
      </c>
      <c r="E31" s="269"/>
      <c r="F31" s="269"/>
      <c r="G31" s="269"/>
      <c r="H31" s="269"/>
    </row>
    <row r="32" spans="1:8" s="270" customFormat="1" ht="40.049999999999997" customHeight="1" thickBot="1">
      <c r="A32" s="268"/>
      <c r="B32" s="495" t="s">
        <v>370</v>
      </c>
      <c r="C32" s="496"/>
      <c r="D32" s="497"/>
      <c r="E32" s="268"/>
      <c r="F32" s="268"/>
      <c r="G32" s="268"/>
      <c r="H32" s="268"/>
    </row>
    <row r="33" spans="1:8" s="274" customFormat="1" ht="21" customHeight="1" thickBot="1">
      <c r="A33" s="269"/>
      <c r="B33" s="271"/>
      <c r="C33" s="272" t="s">
        <v>371</v>
      </c>
      <c r="D33" s="288"/>
      <c r="E33" s="289"/>
      <c r="F33" s="269"/>
      <c r="G33" s="269"/>
      <c r="H33" s="269"/>
    </row>
    <row r="34" spans="1:8" s="274" customFormat="1" ht="49.95" customHeight="1" thickBot="1">
      <c r="A34" s="269"/>
      <c r="B34" s="276" t="s">
        <v>14</v>
      </c>
      <c r="C34" s="285" t="s">
        <v>455</v>
      </c>
      <c r="D34" s="277"/>
      <c r="E34" s="269"/>
      <c r="F34" s="269"/>
      <c r="G34" s="269"/>
      <c r="H34" s="269"/>
    </row>
    <row r="35" spans="1:8" s="274" customFormat="1" ht="49.95" customHeight="1" thickBot="1">
      <c r="A35" s="269"/>
      <c r="B35" s="276" t="s">
        <v>13</v>
      </c>
      <c r="C35" s="285" t="s">
        <v>465</v>
      </c>
      <c r="D35" s="277" t="s">
        <v>464</v>
      </c>
      <c r="E35" s="269"/>
      <c r="F35" s="269"/>
      <c r="G35" s="269"/>
      <c r="H35" s="269"/>
    </row>
    <row r="36" spans="1:8" s="274" customFormat="1" ht="49.95" customHeight="1" thickBot="1">
      <c r="A36" s="269"/>
      <c r="B36" s="276" t="s">
        <v>12</v>
      </c>
      <c r="C36" s="285" t="s">
        <v>372</v>
      </c>
      <c r="D36" s="277" t="s">
        <v>373</v>
      </c>
      <c r="E36" s="289" t="s">
        <v>374</v>
      </c>
      <c r="F36" s="269"/>
      <c r="G36" s="269"/>
      <c r="H36" s="269"/>
    </row>
    <row r="37" spans="1:8" ht="199.95" customHeight="1">
      <c r="A37" s="290"/>
      <c r="B37" s="290"/>
      <c r="C37" s="290"/>
      <c r="D37" s="291"/>
      <c r="E37" s="290"/>
      <c r="F37" s="290"/>
      <c r="G37" s="290"/>
      <c r="H37" s="290"/>
    </row>
    <row r="38" spans="1:8" ht="199.95" customHeight="1">
      <c r="A38" s="290"/>
      <c r="B38" s="290"/>
      <c r="C38" s="290"/>
      <c r="D38" s="291"/>
      <c r="E38" s="290"/>
      <c r="F38" s="290"/>
      <c r="G38" s="290"/>
      <c r="H38" s="290"/>
    </row>
    <row r="39" spans="1:8" ht="199.95" customHeight="1">
      <c r="A39" s="290"/>
      <c r="B39" s="290"/>
      <c r="C39" s="290"/>
      <c r="D39" s="291"/>
      <c r="E39" s="290"/>
      <c r="F39" s="290"/>
      <c r="G39" s="290"/>
      <c r="H39" s="290"/>
    </row>
    <row r="50" spans="4:4" s="274" customFormat="1" ht="51" customHeight="1">
      <c r="D50" s="270"/>
    </row>
    <row r="64" spans="4:4" ht="30" customHeight="1"/>
    <row r="65" ht="24" customHeight="1"/>
    <row r="66" ht="24" customHeight="1"/>
    <row r="67" ht="24" customHeight="1"/>
  </sheetData>
  <mergeCells count="6">
    <mergeCell ref="B32:D32"/>
    <mergeCell ref="B6:D6"/>
    <mergeCell ref="B12:D12"/>
    <mergeCell ref="B17:D17"/>
    <mergeCell ref="B23:D23"/>
    <mergeCell ref="B27:D27"/>
  </mergeCells>
  <hyperlinks>
    <hyperlink ref="D30" r:id="rId1"/>
    <hyperlink ref="D29" r:id="rId2"/>
    <hyperlink ref="D28" r:id="rId3"/>
    <hyperlink ref="D13" r:id="rId4" display="https://www.odonat-grandest.fr/telechargements/Listes_rouges/LISTE_ROUGE_ODONATES.xlsx"/>
    <hyperlink ref="D15" r:id="rId5" display="https://www.odonat-grandest.fr/telechargements/Listes_rouges/Liste_rouge_Grand_Est_ODONATES_liste.pdf"/>
    <hyperlink ref="D14" r:id="rId6" display="https://www.odonat-grandest.fr/telechargements/Listes_rouges/Liste_rouge_Grand_Est_ODONATES_livret.pdf"/>
    <hyperlink ref="D31" r:id="rId7"/>
    <hyperlink ref="C31" r:id="rId8"/>
    <hyperlink ref="D25" r:id="rId9"/>
    <hyperlink ref="D35" r:id="rId10"/>
    <hyperlink ref="D9" r:id="rId11"/>
  </hyperlinks>
  <printOptions horizontalCentered="1"/>
  <pageMargins left="0.39370078740157483" right="0.39370078740157483" top="0.39370078740157483" bottom="0.39370078740157483" header="0" footer="0"/>
  <pageSetup paperSize="9" scale="46" orientation="landscape"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5B5B"/>
    <pageSetUpPr fitToPage="1"/>
  </sheetPr>
  <dimension ref="A1:AD36"/>
  <sheetViews>
    <sheetView tabSelected="1" zoomScale="63" zoomScaleNormal="63" workbookViewId="0">
      <selection activeCell="M22" sqref="M22"/>
    </sheetView>
  </sheetViews>
  <sheetFormatPr baseColWidth="10" defaultColWidth="15.69921875" defaultRowHeight="57" customHeight="1"/>
  <cols>
    <col min="1" max="1" width="20.796875" style="389" customWidth="1"/>
    <col min="2" max="4" width="11.796875" style="241" customWidth="1"/>
    <col min="5" max="5" width="44.796875" style="241" customWidth="1"/>
    <col min="6" max="6" width="11.796875" style="241" customWidth="1"/>
    <col min="7" max="7" width="72.69921875" style="390" customWidth="1"/>
    <col min="8" max="8" width="11.796875" style="241" customWidth="1"/>
    <col min="9" max="9" width="15.69921875" style="241"/>
    <col min="10" max="10" width="137.19921875" style="241" customWidth="1"/>
    <col min="11" max="11" width="11.796875" style="241" customWidth="1"/>
    <col min="12" max="12" width="15.69921875" style="241"/>
    <col min="13" max="13" width="87.296875" style="241" customWidth="1"/>
    <col min="14" max="14" width="15.69921875" style="241"/>
    <col min="15" max="16" width="100.796875" style="389" customWidth="1"/>
    <col min="17" max="19" width="100.796875" style="241" customWidth="1"/>
    <col min="20" max="16384" width="15.69921875" style="241"/>
  </cols>
  <sheetData>
    <row r="1" spans="1:30" s="4" customFormat="1" ht="70.05" customHeight="1">
      <c r="A1" s="1"/>
      <c r="B1" s="1" t="s">
        <v>32</v>
      </c>
      <c r="C1" s="2"/>
      <c r="D1" s="3"/>
      <c r="E1" s="3"/>
      <c r="F1" s="3"/>
      <c r="G1" s="3"/>
      <c r="H1" s="1"/>
      <c r="I1" s="1"/>
      <c r="J1" s="1"/>
      <c r="K1" s="1"/>
      <c r="L1" s="1"/>
      <c r="M1" s="1"/>
      <c r="N1" s="1"/>
      <c r="O1" s="1"/>
      <c r="P1" s="1"/>
      <c r="Q1" s="3"/>
      <c r="R1" s="3"/>
      <c r="S1" s="3"/>
    </row>
    <row r="2" spans="1:30" s="7" customFormat="1" ht="70.05" customHeight="1">
      <c r="A2" s="5"/>
      <c r="B2" s="6" t="s">
        <v>375</v>
      </c>
      <c r="C2" s="5"/>
      <c r="D2" s="5"/>
      <c r="E2" s="5"/>
      <c r="F2" s="5"/>
      <c r="G2" s="294"/>
      <c r="H2" s="5"/>
      <c r="I2" s="6" t="s">
        <v>376</v>
      </c>
      <c r="J2" s="5"/>
      <c r="K2" s="5"/>
      <c r="L2" s="6" t="s">
        <v>466</v>
      </c>
      <c r="M2" s="5"/>
      <c r="N2" s="5"/>
      <c r="O2" s="5"/>
      <c r="P2" s="5"/>
      <c r="Q2" s="5"/>
      <c r="R2" s="5"/>
      <c r="S2" s="5"/>
    </row>
    <row r="3" spans="1:30" s="254" customFormat="1" ht="19.95" customHeight="1">
      <c r="A3" s="251"/>
      <c r="B3" s="252" t="s">
        <v>511</v>
      </c>
      <c r="C3" s="252"/>
      <c r="D3" s="252"/>
      <c r="E3" s="253"/>
      <c r="F3" s="253"/>
      <c r="G3" s="253"/>
      <c r="H3" s="253"/>
      <c r="I3" s="253"/>
      <c r="J3" s="253"/>
      <c r="K3" s="44"/>
      <c r="L3" s="44"/>
      <c r="M3" s="44"/>
      <c r="N3" s="44"/>
      <c r="O3" s="44"/>
      <c r="P3" s="253"/>
      <c r="Q3" s="253"/>
      <c r="R3" s="253"/>
      <c r="S3" s="253"/>
      <c r="T3" s="253"/>
      <c r="U3" s="253"/>
      <c r="V3" s="253"/>
      <c r="W3" s="253"/>
      <c r="X3" s="253"/>
      <c r="Y3" s="253"/>
      <c r="Z3" s="253"/>
      <c r="AA3" s="253"/>
      <c r="AB3" s="253"/>
      <c r="AC3" s="253"/>
      <c r="AD3" s="253"/>
    </row>
    <row r="4" spans="1:30" s="301" customFormat="1" ht="70.05" customHeight="1">
      <c r="A4" s="295"/>
      <c r="B4" s="296"/>
      <c r="C4" s="297" t="s">
        <v>377</v>
      </c>
      <c r="D4" s="298"/>
      <c r="E4" s="298"/>
      <c r="F4" s="298"/>
      <c r="G4" s="299"/>
      <c r="H4" s="298"/>
      <c r="I4" s="297" t="s">
        <v>378</v>
      </c>
      <c r="J4" s="300"/>
      <c r="K4" s="298"/>
      <c r="L4" s="297" t="s">
        <v>467</v>
      </c>
      <c r="M4" s="300"/>
      <c r="N4" s="295"/>
      <c r="O4" s="295"/>
      <c r="P4" s="295"/>
      <c r="Q4" s="298"/>
      <c r="R4" s="298"/>
      <c r="S4" s="298"/>
    </row>
    <row r="5" spans="1:30" s="10" customFormat="1" ht="70.05" customHeight="1" thickBot="1">
      <c r="A5" s="11"/>
      <c r="B5" s="29"/>
      <c r="C5" s="302" t="s">
        <v>379</v>
      </c>
      <c r="D5" s="29"/>
      <c r="E5" s="29"/>
      <c r="F5" s="29"/>
      <c r="G5" s="29"/>
      <c r="H5" s="9"/>
      <c r="I5" s="302" t="s">
        <v>380</v>
      </c>
      <c r="J5" s="303"/>
      <c r="K5" s="9"/>
      <c r="L5" s="507" t="s">
        <v>512</v>
      </c>
      <c r="M5" s="507"/>
      <c r="N5" s="11"/>
      <c r="O5" s="11"/>
      <c r="P5" s="11"/>
      <c r="Q5" s="9"/>
      <c r="R5" s="9"/>
      <c r="S5" s="9"/>
    </row>
    <row r="6" spans="1:30" s="10" customFormat="1" ht="85.05" customHeight="1" thickTop="1" thickBot="1">
      <c r="A6" s="9"/>
      <c r="B6" s="304" t="s">
        <v>381</v>
      </c>
      <c r="C6" s="305" t="s">
        <v>382</v>
      </c>
      <c r="D6" s="306" t="s">
        <v>383</v>
      </c>
      <c r="E6" s="307" t="s">
        <v>384</v>
      </c>
      <c r="F6" s="306" t="s">
        <v>385</v>
      </c>
      <c r="G6" s="308" t="s">
        <v>341</v>
      </c>
      <c r="H6" s="9"/>
      <c r="I6" s="514" t="s">
        <v>386</v>
      </c>
      <c r="J6" s="515"/>
      <c r="K6" s="9"/>
      <c r="L6" s="507"/>
      <c r="M6" s="507"/>
      <c r="N6" s="9"/>
      <c r="O6" s="9"/>
      <c r="P6" s="9"/>
      <c r="Q6" s="9"/>
      <c r="R6" s="9"/>
      <c r="S6" s="9"/>
    </row>
    <row r="7" spans="1:30" s="10" customFormat="1" ht="54" customHeight="1" thickBot="1">
      <c r="A7" s="9"/>
      <c r="B7" s="309" t="s">
        <v>387</v>
      </c>
      <c r="C7" s="310"/>
      <c r="D7" s="311" t="s">
        <v>388</v>
      </c>
      <c r="E7" s="312" t="s">
        <v>389</v>
      </c>
      <c r="F7" s="313" t="s">
        <v>388</v>
      </c>
      <c r="G7" s="521" t="s">
        <v>390</v>
      </c>
      <c r="H7" s="9"/>
      <c r="I7" s="516" t="s">
        <v>391</v>
      </c>
      <c r="J7" s="517"/>
      <c r="K7" s="9"/>
      <c r="L7" s="431" t="s">
        <v>513</v>
      </c>
      <c r="M7" s="9"/>
      <c r="N7" s="421" t="s">
        <v>468</v>
      </c>
      <c r="O7" s="9"/>
      <c r="P7" s="9"/>
      <c r="Q7" s="9"/>
      <c r="R7" s="9"/>
      <c r="S7" s="9"/>
    </row>
    <row r="8" spans="1:30" s="10" customFormat="1" ht="54" customHeight="1" thickBot="1">
      <c r="A8" s="9"/>
      <c r="B8" s="314" t="s">
        <v>392</v>
      </c>
      <c r="C8" s="315"/>
      <c r="D8" s="316" t="s">
        <v>393</v>
      </c>
      <c r="E8" s="317" t="s">
        <v>394</v>
      </c>
      <c r="F8" s="318" t="s">
        <v>393</v>
      </c>
      <c r="G8" s="522"/>
      <c r="H8" s="9"/>
      <c r="I8" s="319" t="s">
        <v>2</v>
      </c>
      <c r="J8" s="320" t="s">
        <v>395</v>
      </c>
      <c r="K8" s="9"/>
      <c r="L8" s="432" t="s">
        <v>4</v>
      </c>
      <c r="M8" s="433" t="s">
        <v>469</v>
      </c>
      <c r="N8" s="434" t="s">
        <v>4</v>
      </c>
      <c r="O8" s="9"/>
      <c r="P8" s="9"/>
      <c r="Q8" s="9"/>
      <c r="R8" s="9"/>
      <c r="S8" s="9"/>
    </row>
    <row r="9" spans="1:30" s="10" customFormat="1" ht="54" customHeight="1" thickBot="1">
      <c r="A9" s="9"/>
      <c r="B9" s="321" t="s">
        <v>396</v>
      </c>
      <c r="C9" s="322"/>
      <c r="D9" s="323" t="s">
        <v>9</v>
      </c>
      <c r="E9" s="324" t="s">
        <v>35</v>
      </c>
      <c r="F9" s="325" t="s">
        <v>9</v>
      </c>
      <c r="G9" s="326" t="s">
        <v>397</v>
      </c>
      <c r="H9" s="9"/>
      <c r="I9" s="523" t="s">
        <v>398</v>
      </c>
      <c r="J9" s="524"/>
      <c r="K9" s="9"/>
      <c r="L9" s="508" t="s">
        <v>470</v>
      </c>
      <c r="M9" s="509"/>
      <c r="N9" s="9"/>
      <c r="O9" s="9"/>
      <c r="P9" s="9"/>
      <c r="Q9" s="9"/>
      <c r="R9" s="9"/>
      <c r="S9" s="9"/>
      <c r="T9" s="445" t="s">
        <v>2</v>
      </c>
      <c r="U9" s="456" t="s">
        <v>4</v>
      </c>
      <c r="V9" s="457" t="s">
        <v>4</v>
      </c>
    </row>
    <row r="10" spans="1:30" s="10" customFormat="1" ht="54" customHeight="1">
      <c r="A10" s="9"/>
      <c r="B10" s="327" t="s">
        <v>399</v>
      </c>
      <c r="C10" s="511"/>
      <c r="D10" s="328" t="s">
        <v>11</v>
      </c>
      <c r="E10" s="312" t="s">
        <v>400</v>
      </c>
      <c r="F10" s="313" t="s">
        <v>11</v>
      </c>
      <c r="G10" s="329" t="s">
        <v>401</v>
      </c>
      <c r="H10" s="9"/>
      <c r="I10" s="330" t="s">
        <v>50</v>
      </c>
      <c r="J10" s="331" t="s">
        <v>402</v>
      </c>
      <c r="K10" s="9"/>
      <c r="L10" s="435" t="s">
        <v>471</v>
      </c>
      <c r="M10" s="436" t="s">
        <v>472</v>
      </c>
      <c r="N10" s="437" t="s">
        <v>471</v>
      </c>
      <c r="O10" s="9"/>
      <c r="P10" s="9"/>
      <c r="Q10" s="9"/>
      <c r="R10" s="9"/>
      <c r="S10" s="9"/>
      <c r="T10" s="446" t="s">
        <v>50</v>
      </c>
      <c r="U10" s="450" t="s">
        <v>471</v>
      </c>
      <c r="V10" s="451" t="s">
        <v>471</v>
      </c>
    </row>
    <row r="11" spans="1:30" s="10" customFormat="1" ht="54" customHeight="1" thickBot="1">
      <c r="A11" s="9"/>
      <c r="B11" s="332" t="s">
        <v>403</v>
      </c>
      <c r="C11" s="518"/>
      <c r="D11" s="333" t="s">
        <v>10</v>
      </c>
      <c r="E11" s="334" t="s">
        <v>36</v>
      </c>
      <c r="F11" s="335" t="s">
        <v>10</v>
      </c>
      <c r="G11" s="525" t="s">
        <v>404</v>
      </c>
      <c r="H11" s="9"/>
      <c r="I11" s="336" t="s">
        <v>310</v>
      </c>
      <c r="J11" s="337" t="s">
        <v>405</v>
      </c>
      <c r="K11" s="9"/>
      <c r="L11" s="435" t="s">
        <v>473</v>
      </c>
      <c r="M11" s="436" t="s">
        <v>474</v>
      </c>
      <c r="N11" s="438" t="s">
        <v>473</v>
      </c>
      <c r="O11" s="9"/>
      <c r="P11" s="9"/>
      <c r="Q11" s="9"/>
      <c r="R11" s="9"/>
      <c r="S11" s="9"/>
      <c r="T11" s="447" t="s">
        <v>310</v>
      </c>
      <c r="U11" s="435" t="s">
        <v>473</v>
      </c>
      <c r="V11" s="452" t="s">
        <v>473</v>
      </c>
    </row>
    <row r="12" spans="1:30" s="10" customFormat="1" ht="54" customHeight="1" thickBot="1">
      <c r="A12" s="9"/>
      <c r="B12" s="332" t="s">
        <v>406</v>
      </c>
      <c r="C12" s="338"/>
      <c r="D12" s="339" t="s">
        <v>8</v>
      </c>
      <c r="E12" s="334" t="s">
        <v>37</v>
      </c>
      <c r="F12" s="335" t="s">
        <v>8</v>
      </c>
      <c r="G12" s="526"/>
      <c r="H12" s="9"/>
      <c r="I12" s="340" t="s">
        <v>282</v>
      </c>
      <c r="J12" s="341" t="s">
        <v>407</v>
      </c>
      <c r="K12" s="9"/>
      <c r="L12" s="435" t="s">
        <v>475</v>
      </c>
      <c r="M12" s="436" t="s">
        <v>476</v>
      </c>
      <c r="N12" s="438" t="s">
        <v>473</v>
      </c>
      <c r="O12" s="9"/>
      <c r="P12" s="9"/>
      <c r="Q12" s="9"/>
      <c r="R12" s="9"/>
      <c r="S12" s="9"/>
      <c r="T12" s="445" t="s">
        <v>282</v>
      </c>
      <c r="U12" s="435" t="s">
        <v>475</v>
      </c>
      <c r="V12" s="452" t="s">
        <v>473</v>
      </c>
    </row>
    <row r="13" spans="1:30" s="10" customFormat="1" ht="54" customHeight="1" thickBot="1">
      <c r="A13" s="9"/>
      <c r="B13" s="342" t="s">
        <v>408</v>
      </c>
      <c r="C13" s="343"/>
      <c r="D13" s="344" t="s">
        <v>7</v>
      </c>
      <c r="E13" s="317" t="s">
        <v>38</v>
      </c>
      <c r="F13" s="318" t="s">
        <v>7</v>
      </c>
      <c r="G13" s="527"/>
      <c r="H13" s="9"/>
      <c r="I13" s="528" t="s">
        <v>409</v>
      </c>
      <c r="J13" s="529"/>
      <c r="K13" s="9"/>
      <c r="L13" s="435" t="s">
        <v>477</v>
      </c>
      <c r="M13" s="436" t="s">
        <v>478</v>
      </c>
      <c r="N13" s="438" t="s">
        <v>477</v>
      </c>
      <c r="O13" s="9"/>
      <c r="P13" s="9"/>
      <c r="Q13" s="9"/>
      <c r="R13" s="9"/>
      <c r="S13" s="9"/>
      <c r="T13" s="445" t="s">
        <v>311</v>
      </c>
      <c r="U13" s="435" t="s">
        <v>477</v>
      </c>
      <c r="V13" s="452" t="s">
        <v>477</v>
      </c>
    </row>
    <row r="14" spans="1:30" s="10" customFormat="1" ht="54" customHeight="1" thickBot="1">
      <c r="A14" s="9"/>
      <c r="B14" s="345" t="s">
        <v>410</v>
      </c>
      <c r="C14" s="346"/>
      <c r="D14" s="347" t="s">
        <v>1</v>
      </c>
      <c r="E14" s="348" t="s">
        <v>39</v>
      </c>
      <c r="F14" s="349" t="s">
        <v>1</v>
      </c>
      <c r="G14" s="350" t="s">
        <v>411</v>
      </c>
      <c r="H14" s="9"/>
      <c r="I14" s="351" t="s">
        <v>311</v>
      </c>
      <c r="J14" s="331" t="s">
        <v>412</v>
      </c>
      <c r="K14" s="9"/>
      <c r="L14" s="435" t="s">
        <v>479</v>
      </c>
      <c r="M14" s="436" t="s">
        <v>480</v>
      </c>
      <c r="N14" s="438" t="s">
        <v>477</v>
      </c>
      <c r="O14" s="11"/>
      <c r="P14" s="11"/>
      <c r="Q14" s="9"/>
      <c r="R14" s="9"/>
      <c r="S14" s="9"/>
      <c r="T14" s="447" t="s">
        <v>312</v>
      </c>
      <c r="U14" s="435" t="s">
        <v>479</v>
      </c>
      <c r="V14" s="452" t="s">
        <v>477</v>
      </c>
    </row>
    <row r="15" spans="1:30" s="10" customFormat="1" ht="54" customHeight="1" thickBot="1">
      <c r="A15" s="11"/>
      <c r="B15" s="332" t="s">
        <v>413</v>
      </c>
      <c r="C15" s="338"/>
      <c r="D15" s="352" t="s">
        <v>0</v>
      </c>
      <c r="E15" s="334" t="s">
        <v>40</v>
      </c>
      <c r="F15" s="335" t="s">
        <v>0</v>
      </c>
      <c r="G15" s="353" t="s">
        <v>414</v>
      </c>
      <c r="H15" s="9"/>
      <c r="I15" s="354" t="s">
        <v>312</v>
      </c>
      <c r="J15" s="355" t="s">
        <v>415</v>
      </c>
      <c r="K15" s="9"/>
      <c r="L15" s="439" t="s">
        <v>481</v>
      </c>
      <c r="M15" s="440" t="s">
        <v>482</v>
      </c>
      <c r="N15" s="441" t="s">
        <v>477</v>
      </c>
      <c r="O15" s="11"/>
      <c r="P15" s="11"/>
      <c r="Q15" s="9"/>
      <c r="R15" s="356"/>
      <c r="S15" s="9"/>
      <c r="T15" s="445" t="s">
        <v>284</v>
      </c>
      <c r="U15" s="439" t="s">
        <v>481</v>
      </c>
      <c r="V15" s="455" t="s">
        <v>477</v>
      </c>
    </row>
    <row r="16" spans="1:30" s="10" customFormat="1" ht="54" customHeight="1" thickTop="1" thickBot="1">
      <c r="A16" s="11"/>
      <c r="B16" s="357" t="s">
        <v>416</v>
      </c>
      <c r="C16" s="358"/>
      <c r="D16" s="359" t="s">
        <v>41</v>
      </c>
      <c r="E16" s="360" t="s">
        <v>42</v>
      </c>
      <c r="F16" s="361" t="s">
        <v>41</v>
      </c>
      <c r="G16" s="362" t="s">
        <v>417</v>
      </c>
      <c r="H16" s="9"/>
      <c r="I16" s="363"/>
      <c r="J16" s="364"/>
      <c r="K16" s="9"/>
      <c r="L16" s="510" t="s">
        <v>483</v>
      </c>
      <c r="M16" s="509"/>
      <c r="N16" s="9"/>
      <c r="O16" s="11"/>
      <c r="P16" s="11"/>
      <c r="Q16" s="9"/>
      <c r="R16" s="9"/>
      <c r="S16" s="356"/>
      <c r="T16" s="448" t="s">
        <v>4</v>
      </c>
      <c r="U16" s="450" t="s">
        <v>484</v>
      </c>
      <c r="V16" s="451" t="s">
        <v>471</v>
      </c>
    </row>
    <row r="17" spans="1:22" s="10" customFormat="1" ht="54" customHeight="1" thickTop="1" thickBot="1">
      <c r="A17" s="11"/>
      <c r="B17" s="327" t="s">
        <v>418</v>
      </c>
      <c r="C17" s="511"/>
      <c r="D17" s="365" t="s">
        <v>5</v>
      </c>
      <c r="E17" s="312" t="s">
        <v>419</v>
      </c>
      <c r="F17" s="313" t="s">
        <v>5</v>
      </c>
      <c r="G17" s="329" t="s">
        <v>420</v>
      </c>
      <c r="H17" s="9"/>
      <c r="I17" s="514" t="s">
        <v>421</v>
      </c>
      <c r="J17" s="515"/>
      <c r="K17" s="9"/>
      <c r="L17" s="435" t="s">
        <v>484</v>
      </c>
      <c r="M17" s="436" t="s">
        <v>485</v>
      </c>
      <c r="N17" s="437" t="s">
        <v>471</v>
      </c>
      <c r="O17" s="9"/>
      <c r="P17" s="9"/>
      <c r="Q17" s="9"/>
      <c r="R17" s="9"/>
      <c r="S17" s="9"/>
      <c r="T17" s="449" t="s">
        <v>3</v>
      </c>
      <c r="U17" s="435" t="s">
        <v>486</v>
      </c>
      <c r="V17" s="452" t="s">
        <v>473</v>
      </c>
    </row>
    <row r="18" spans="1:22" s="10" customFormat="1" ht="54" customHeight="1" thickBot="1">
      <c r="A18" s="11"/>
      <c r="B18" s="332" t="s">
        <v>422</v>
      </c>
      <c r="C18" s="512"/>
      <c r="D18" s="366" t="s">
        <v>43</v>
      </c>
      <c r="E18" s="334" t="s">
        <v>423</v>
      </c>
      <c r="F18" s="335" t="s">
        <v>43</v>
      </c>
      <c r="G18" s="353" t="s">
        <v>424</v>
      </c>
      <c r="H18" s="9"/>
      <c r="I18" s="516" t="s">
        <v>425</v>
      </c>
      <c r="J18" s="517"/>
      <c r="K18" s="9"/>
      <c r="L18" s="435" t="s">
        <v>486</v>
      </c>
      <c r="M18" s="436" t="s">
        <v>487</v>
      </c>
      <c r="N18" s="438" t="s">
        <v>473</v>
      </c>
      <c r="O18" s="9"/>
      <c r="P18" s="9"/>
      <c r="Q18" s="9"/>
      <c r="R18" s="9"/>
      <c r="S18" s="9"/>
      <c r="U18" s="439" t="s">
        <v>488</v>
      </c>
      <c r="V18" s="455" t="s">
        <v>477</v>
      </c>
    </row>
    <row r="19" spans="1:22" s="9" customFormat="1" ht="54" customHeight="1" thickBot="1">
      <c r="A19" s="11"/>
      <c r="B19" s="332" t="s">
        <v>426</v>
      </c>
      <c r="C19" s="512"/>
      <c r="D19" s="366" t="s">
        <v>44</v>
      </c>
      <c r="E19" s="334" t="s">
        <v>427</v>
      </c>
      <c r="F19" s="335" t="s">
        <v>44</v>
      </c>
      <c r="G19" s="353" t="s">
        <v>428</v>
      </c>
      <c r="I19" s="367" t="s">
        <v>284</v>
      </c>
      <c r="J19" s="368" t="s">
        <v>429</v>
      </c>
      <c r="L19" s="439" t="s">
        <v>488</v>
      </c>
      <c r="M19" s="440" t="s">
        <v>489</v>
      </c>
      <c r="N19" s="441" t="s">
        <v>477</v>
      </c>
      <c r="P19" s="11"/>
      <c r="U19" s="453" t="s">
        <v>47</v>
      </c>
      <c r="V19" s="454" t="s">
        <v>47</v>
      </c>
    </row>
    <row r="20" spans="1:22" s="9" customFormat="1" ht="54" customHeight="1" thickBot="1">
      <c r="A20" s="11"/>
      <c r="B20" s="357" t="s">
        <v>430</v>
      </c>
      <c r="C20" s="512"/>
      <c r="D20" s="369" t="s">
        <v>6</v>
      </c>
      <c r="E20" s="360" t="s">
        <v>45</v>
      </c>
      <c r="F20" s="361" t="s">
        <v>6</v>
      </c>
      <c r="G20" s="362" t="s">
        <v>431</v>
      </c>
      <c r="I20" s="370" t="s">
        <v>4</v>
      </c>
      <c r="J20" s="368" t="s">
        <v>432</v>
      </c>
      <c r="O20" s="11"/>
      <c r="P20" s="11"/>
    </row>
    <row r="21" spans="1:22" s="9" customFormat="1" ht="54" customHeight="1" thickBot="1">
      <c r="A21" s="11"/>
      <c r="B21" s="342" t="s">
        <v>433</v>
      </c>
      <c r="C21" s="513"/>
      <c r="D21" s="371" t="s">
        <v>46</v>
      </c>
      <c r="E21" s="317" t="s">
        <v>434</v>
      </c>
      <c r="F21" s="318" t="s">
        <v>46</v>
      </c>
      <c r="G21" s="372" t="s">
        <v>435</v>
      </c>
      <c r="I21" s="373" t="s">
        <v>3</v>
      </c>
      <c r="J21" s="374" t="s">
        <v>436</v>
      </c>
      <c r="L21" s="442" t="s">
        <v>47</v>
      </c>
      <c r="M21" s="443" t="s">
        <v>490</v>
      </c>
      <c r="N21" s="442" t="s">
        <v>47</v>
      </c>
      <c r="O21" s="11"/>
      <c r="P21" s="11"/>
    </row>
    <row r="22" spans="1:22" s="9" customFormat="1" ht="52.95" customHeight="1" thickBot="1">
      <c r="A22" s="11"/>
      <c r="B22" s="375" t="s">
        <v>437</v>
      </c>
      <c r="C22" s="376"/>
      <c r="D22" s="377" t="s">
        <v>47</v>
      </c>
      <c r="E22" s="378" t="s">
        <v>48</v>
      </c>
      <c r="F22" s="379" t="s">
        <v>47</v>
      </c>
      <c r="G22" s="380" t="s">
        <v>438</v>
      </c>
      <c r="I22" s="381"/>
      <c r="J22" s="381"/>
      <c r="L22" s="381"/>
      <c r="M22" s="381"/>
      <c r="N22" s="381"/>
      <c r="O22" s="382"/>
      <c r="P22" s="382"/>
    </row>
    <row r="23" spans="1:22" s="9" customFormat="1" ht="52.95" customHeight="1">
      <c r="A23" s="11"/>
      <c r="F23" s="383"/>
      <c r="G23" s="384"/>
      <c r="I23" s="519" t="s">
        <v>439</v>
      </c>
      <c r="J23" s="519"/>
      <c r="L23" s="381"/>
      <c r="M23" s="381"/>
      <c r="N23" s="381"/>
      <c r="O23" s="11"/>
      <c r="P23" s="11"/>
      <c r="U23" s="241"/>
      <c r="V23" s="241"/>
    </row>
    <row r="24" spans="1:22" s="9" customFormat="1" ht="38.4">
      <c r="A24" s="11"/>
      <c r="F24" s="383"/>
      <c r="G24" s="384"/>
      <c r="I24" s="385" t="s">
        <v>440</v>
      </c>
      <c r="J24" s="386" t="s">
        <v>441</v>
      </c>
      <c r="L24" s="381"/>
      <c r="M24" s="381"/>
      <c r="N24" s="381"/>
      <c r="O24" s="11"/>
      <c r="P24" s="11"/>
      <c r="U24" s="241"/>
      <c r="V24" s="241"/>
    </row>
    <row r="25" spans="1:22" s="9" customFormat="1" ht="38.4">
      <c r="A25" s="11"/>
      <c r="F25" s="383"/>
      <c r="G25" s="384"/>
      <c r="I25" s="385" t="s">
        <v>442</v>
      </c>
      <c r="J25" s="386" t="s">
        <v>443</v>
      </c>
      <c r="L25" s="381"/>
      <c r="M25" s="381"/>
      <c r="N25" s="381"/>
      <c r="O25" s="11"/>
      <c r="P25" s="11"/>
      <c r="U25" s="241"/>
      <c r="V25" s="241"/>
    </row>
    <row r="26" spans="1:22" ht="38.4">
      <c r="A26" s="382"/>
      <c r="B26" s="381"/>
      <c r="C26" s="381"/>
      <c r="D26" s="381"/>
      <c r="E26" s="381"/>
      <c r="F26" s="381"/>
      <c r="G26" s="387"/>
      <c r="H26" s="381"/>
      <c r="I26" s="385" t="s">
        <v>444</v>
      </c>
      <c r="J26" s="386" t="s">
        <v>445</v>
      </c>
      <c r="K26" s="381"/>
      <c r="L26" s="381"/>
      <c r="M26" s="381"/>
      <c r="N26" s="381"/>
      <c r="O26" s="382"/>
      <c r="P26" s="382"/>
    </row>
    <row r="27" spans="1:22" ht="38.4">
      <c r="A27" s="382"/>
      <c r="B27" s="381"/>
      <c r="C27" s="381"/>
      <c r="D27" s="381"/>
      <c r="E27" s="381"/>
      <c r="F27" s="381"/>
      <c r="G27" s="387"/>
      <c r="H27" s="381"/>
      <c r="I27" s="385" t="s">
        <v>446</v>
      </c>
      <c r="J27" s="386" t="s">
        <v>447</v>
      </c>
      <c r="K27" s="381"/>
      <c r="L27" s="381"/>
      <c r="M27" s="381"/>
      <c r="N27" s="381"/>
      <c r="O27" s="382"/>
      <c r="P27" s="382"/>
    </row>
    <row r="28" spans="1:22" ht="57" customHeight="1">
      <c r="A28" s="382"/>
      <c r="B28" s="381"/>
      <c r="C28" s="381"/>
      <c r="D28" s="381"/>
      <c r="E28" s="381"/>
      <c r="F28" s="381"/>
      <c r="G28" s="387"/>
      <c r="H28" s="381"/>
      <c r="I28" s="381"/>
      <c r="J28" s="381"/>
      <c r="K28" s="381"/>
      <c r="L28" s="381"/>
      <c r="M28" s="381"/>
      <c r="N28" s="381"/>
      <c r="O28" s="382"/>
      <c r="P28" s="382"/>
    </row>
    <row r="29" spans="1:22" ht="57" customHeight="1">
      <c r="A29" s="382"/>
      <c r="B29" s="381"/>
      <c r="C29" s="381"/>
      <c r="D29" s="381"/>
      <c r="E29" s="381"/>
      <c r="F29" s="381"/>
      <c r="G29" s="387"/>
      <c r="H29" s="381"/>
      <c r="I29" s="520" t="s">
        <v>448</v>
      </c>
      <c r="J29" s="520"/>
      <c r="K29" s="381"/>
      <c r="L29" s="381"/>
      <c r="M29" s="381"/>
      <c r="N29" s="381"/>
      <c r="O29" s="11"/>
      <c r="P29" s="11"/>
    </row>
    <row r="30" spans="1:22" ht="57" customHeight="1">
      <c r="A30" s="382"/>
      <c r="B30" s="381"/>
      <c r="C30" s="381"/>
      <c r="D30" s="381"/>
      <c r="E30" s="381"/>
      <c r="F30" s="381"/>
      <c r="G30" s="387"/>
      <c r="H30" s="381"/>
      <c r="I30" s="388" t="s">
        <v>449</v>
      </c>
      <c r="J30" s="388" t="s">
        <v>450</v>
      </c>
      <c r="K30" s="381"/>
      <c r="L30" s="381"/>
      <c r="M30" s="381"/>
      <c r="N30" s="381"/>
      <c r="O30" s="382"/>
      <c r="P30" s="382"/>
    </row>
    <row r="31" spans="1:22" ht="57" customHeight="1">
      <c r="A31" s="382"/>
      <c r="B31" s="381"/>
      <c r="C31" s="381"/>
      <c r="D31" s="381"/>
      <c r="E31" s="381"/>
      <c r="F31" s="381"/>
      <c r="G31" s="387"/>
      <c r="H31" s="381"/>
      <c r="I31" s="388" t="s">
        <v>451</v>
      </c>
      <c r="J31" s="388" t="s">
        <v>452</v>
      </c>
      <c r="K31" s="381"/>
      <c r="L31" s="381"/>
      <c r="M31" s="381"/>
      <c r="N31" s="381"/>
      <c r="O31" s="382"/>
      <c r="P31" s="382"/>
    </row>
    <row r="32" spans="1:22" ht="57" customHeight="1">
      <c r="A32" s="382"/>
      <c r="B32" s="381"/>
      <c r="C32" s="381"/>
      <c r="D32" s="381"/>
      <c r="E32" s="381"/>
      <c r="F32" s="381"/>
      <c r="G32" s="387"/>
      <c r="H32" s="381"/>
      <c r="I32" s="388" t="s">
        <v>453</v>
      </c>
      <c r="J32" s="388" t="s">
        <v>454</v>
      </c>
      <c r="K32" s="381"/>
      <c r="L32" s="381"/>
      <c r="M32" s="381"/>
      <c r="N32" s="381"/>
      <c r="O32" s="382"/>
      <c r="P32" s="382"/>
    </row>
    <row r="33" spans="1:16" ht="57" customHeight="1">
      <c r="A33" s="382"/>
      <c r="B33" s="381"/>
      <c r="C33" s="381"/>
      <c r="D33" s="381"/>
      <c r="E33" s="381"/>
      <c r="F33" s="381"/>
      <c r="G33" s="387"/>
      <c r="H33" s="381"/>
      <c r="I33" s="381"/>
      <c r="J33" s="381"/>
      <c r="K33" s="381"/>
      <c r="L33" s="381"/>
      <c r="M33" s="381"/>
      <c r="N33" s="381"/>
      <c r="O33" s="382"/>
      <c r="P33" s="382"/>
    </row>
    <row r="34" spans="1:16" ht="57" customHeight="1">
      <c r="A34" s="382"/>
      <c r="B34" s="381"/>
      <c r="C34" s="381"/>
      <c r="D34" s="381"/>
      <c r="E34" s="381"/>
      <c r="F34" s="381"/>
      <c r="G34" s="387"/>
      <c r="H34" s="381"/>
      <c r="I34" s="381"/>
      <c r="J34" s="381"/>
      <c r="K34" s="381"/>
      <c r="L34" s="381"/>
      <c r="M34" s="381"/>
      <c r="N34" s="381"/>
      <c r="O34" s="382"/>
      <c r="P34" s="382"/>
    </row>
    <row r="35" spans="1:16" ht="57" customHeight="1">
      <c r="A35" s="382"/>
      <c r="B35" s="381"/>
      <c r="C35" s="381"/>
      <c r="D35" s="381"/>
      <c r="E35" s="381"/>
      <c r="F35" s="381"/>
      <c r="G35" s="387"/>
      <c r="H35" s="381"/>
      <c r="I35" s="381"/>
      <c r="J35" s="381"/>
      <c r="K35" s="381"/>
      <c r="L35" s="381"/>
      <c r="M35" s="381"/>
      <c r="N35" s="381"/>
      <c r="O35" s="382"/>
      <c r="P35" s="382"/>
    </row>
    <row r="36" spans="1:16" ht="57" customHeight="1">
      <c r="L36" s="381"/>
      <c r="M36" s="381"/>
      <c r="N36" s="381"/>
    </row>
  </sheetData>
  <mergeCells count="15">
    <mergeCell ref="I23:J23"/>
    <mergeCell ref="I29:J29"/>
    <mergeCell ref="I6:J6"/>
    <mergeCell ref="G7:G8"/>
    <mergeCell ref="I7:J7"/>
    <mergeCell ref="I9:J9"/>
    <mergeCell ref="G11:G13"/>
    <mergeCell ref="I13:J13"/>
    <mergeCell ref="L5:M6"/>
    <mergeCell ref="L9:M9"/>
    <mergeCell ref="L16:M16"/>
    <mergeCell ref="C17:C21"/>
    <mergeCell ref="I17:J17"/>
    <mergeCell ref="I18:J18"/>
    <mergeCell ref="C10:C11"/>
  </mergeCells>
  <printOptions horizontalCentered="1"/>
  <pageMargins left="0" right="0" top="0" bottom="0" header="0" footer="0"/>
  <pageSetup paperSize="9" scale="11" orientation="landscape" horizontalDpi="4294967292" verticalDpi="4294967292"/>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8</vt:i4>
      </vt:variant>
    </vt:vector>
  </HeadingPairs>
  <TitlesOfParts>
    <vt:vector size="14" baseType="lpstr">
      <vt:lpstr>COUVERTURE</vt:lpstr>
      <vt:lpstr>LISTE ROUGE ORTHOPTERES compl</vt:lpstr>
      <vt:lpstr>LISTE ROUGE ORTHOPTERES simple</vt:lpstr>
      <vt:lpstr>bilan LISTE ROUGE ORTHOPTERES</vt:lpstr>
      <vt:lpstr>METADONNEES</vt:lpstr>
      <vt:lpstr>LÉGENDE STATUTS</vt:lpstr>
      <vt:lpstr>'LISTE ROUGE ORTHOPTERES compl'!Impression_des_titres</vt:lpstr>
      <vt:lpstr>'LISTE ROUGE ORTHOPTERES simple'!Impression_des_titres</vt:lpstr>
      <vt:lpstr>'LÉGENDE STATUTS'!statutREGNAT</vt:lpstr>
      <vt:lpstr>'bilan LISTE ROUGE ORTHOPTERES'!Zone_d_impression</vt:lpstr>
      <vt:lpstr>COUVERTURE!Zone_d_impression</vt:lpstr>
      <vt:lpstr>'LISTE ROUGE ORTHOPTERES compl'!Zone_d_impression</vt:lpstr>
      <vt:lpstr>'LISTE ROUGE ORTHOPTERES simple'!Zone_d_impression</vt:lpstr>
      <vt:lpstr>METADONNEES!Zone_d_impression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Raynald Moratin</cp:lastModifiedBy>
  <cp:lastPrinted>2024-05-23T12:15:22Z</cp:lastPrinted>
  <dcterms:created xsi:type="dcterms:W3CDTF">2021-10-18T13:02:56Z</dcterms:created>
  <dcterms:modified xsi:type="dcterms:W3CDTF">2024-06-19T09:11:20Z</dcterms:modified>
</cp:coreProperties>
</file>