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1.xml" ContentType="application/vnd.openxmlformats-officedocument.themeOverride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charts/chart14.xml" ContentType="application/vnd.openxmlformats-officedocument.drawingml.chart+xml"/>
  <Override PartName="/xl/theme/themeOverride13.xml" ContentType="application/vnd.openxmlformats-officedocument.themeOverride+xml"/>
  <Override PartName="/xl/charts/chart15.xml" ContentType="application/vnd.openxmlformats-officedocument.drawingml.chart+xml"/>
  <Override PartName="/xl/theme/themeOverride14.xml" ContentType="application/vnd.openxmlformats-officedocument.themeOverride+xml"/>
  <Override PartName="/xl/charts/chart16.xml" ContentType="application/vnd.openxmlformats-officedocument.drawingml.chart+xml"/>
  <Override PartName="/xl/theme/themeOverride15.xml" ContentType="application/vnd.openxmlformats-officedocument.themeOverride+xml"/>
  <Override PartName="/xl/charts/chart17.xml" ContentType="application/vnd.openxmlformats-officedocument.drawingml.chart+xml"/>
  <Override PartName="/xl/theme/themeOverride16.xml" ContentType="application/vnd.openxmlformats-officedocument.themeOverride+xml"/>
  <Override PartName="/xl/charts/chart18.xml" ContentType="application/vnd.openxmlformats-officedocument.drawingml.chart+xml"/>
  <Override PartName="/xl/theme/themeOverride17.xml" ContentType="application/vnd.openxmlformats-officedocument.themeOverride+xml"/>
  <Override PartName="/xl/charts/chart19.xml" ContentType="application/vnd.openxmlformats-officedocument.drawingml.chart+xml"/>
  <Override PartName="/xl/theme/themeOverride18.xml" ContentType="application/vnd.openxmlformats-officedocument.themeOverride+xml"/>
  <Override PartName="/xl/charts/chart20.xml" ContentType="application/vnd.openxmlformats-officedocument.drawingml.chart+xml"/>
  <Override PartName="/xl/theme/themeOverride19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odonat_partage/2-PROJETS_ODONAT/3-Listes_Rouges/LISTES_ROUGES_GRANDEST_2020-2024/1-TRANSVERSAL 2019-2024/10 - edition documents synthèse LRGE/2-Maquettes EXCEL/"/>
    </mc:Choice>
  </mc:AlternateContent>
  <xr:revisionPtr revIDLastSave="0" documentId="13_ncr:1_{95175614-0D35-5D4E-A87E-3E26609FE9B6}" xr6:coauthVersionLast="36" xr6:coauthVersionMax="36" xr10:uidLastSave="{00000000-0000-0000-0000-000000000000}"/>
  <bookViews>
    <workbookView xWindow="1520" yWindow="1160" windowWidth="49260" windowHeight="26280" xr2:uid="{00000000-000D-0000-FFFF-FFFF00000000}"/>
  </bookViews>
  <sheets>
    <sheet name="COUVERTURE" sheetId="2" r:id="rId1"/>
    <sheet name="BILAN LISTES" sheetId="5" r:id="rId2"/>
    <sheet name="BILAN GRAPHES" sheetId="18" r:id="rId3"/>
  </sheets>
  <externalReferences>
    <externalReference r:id="rId4"/>
    <externalReference r:id="rId5"/>
  </externalReferences>
  <definedNames>
    <definedName name="_">#REF!,#REF!,#REF!,#REF!,#REF!,#REF!,#REF!,#REF!</definedName>
    <definedName name="_xlchart.v1.0" hidden="1">('BILAN LISTES'!$B$6,'BILAN LISTES'!$B$7,'BILAN LISTES'!$B$9:$B$10,'BILAN LISTES'!$B$11:$B$13)</definedName>
    <definedName name="_xlchart.v1.1" hidden="1">('BILAN LISTES'!$BA$6,'BILAN LISTES'!$BA$7,'BILAN LISTES'!$BA$9:$BA$10,'BILAN LISTES'!$BA$11:$BA$13)</definedName>
    <definedName name="_xlchart.v1.2" hidden="1">('BILAN LISTES'!$AU$6,'BILAN LISTES'!$AU$7,'BILAN LISTES'!$AU$9:$AU$10,'BILAN LISTES'!$AU$11:$AU$13)</definedName>
    <definedName name="_xlchart.v1.3" hidden="1">('BILAN LISTES'!$B$6,'BILAN LISTES'!$B$7,'BILAN LISTES'!$B$9:$B$10,'BILAN LISTES'!$B$11:$B$13)</definedName>
    <definedName name="_xlchart.v1.4" hidden="1">('BILAN LISTES'!$AU$6,'BILAN LISTES'!$AU$7,'BILAN LISTES'!$AU$9:$AU$10,'BILAN LISTES'!$AU$11:$AU$13,'BILAN LISTES'!$AU$19)</definedName>
    <definedName name="_xlchart.v1.5" hidden="1">('BILAN LISTES'!$B$6,'BILAN LISTES'!$B$7,'BILAN LISTES'!$B$9:$B$10,'BILAN LISTES'!$B$11:$B$13,'BILAN LISTES'!$B$19)</definedName>
    <definedName name="_xlchart.v1.6" hidden="1">('BILAN LISTES'!$B$6,'BILAN LISTES'!$B$7,'BILAN LISTES'!$B$9:$B$10,'BILAN LISTES'!$B$11:$B$13)</definedName>
    <definedName name="_xlchart.v1.7" hidden="1">('BILAN LISTES'!$BA$6,'BILAN LISTES'!$BA$7,'BILAN LISTES'!$BA$9:$BA$10,'BILAN LISTES'!$BA$11:$BA$13)</definedName>
    <definedName name="statutREGNAT">#REF!</definedName>
    <definedName name="TABsb1_INDIGENAT_GE" localSheetId="1">[1]STATUTS_BIOGEO!$C$13:$C$16</definedName>
    <definedName name="TABsb1_INDIGENAT_GE">[2]STATUTS_BIOGEO!$C$13:$C$16</definedName>
    <definedName name="TABsb10_MIGRATEUR_GE" localSheetId="1">[1]STATUTS_BIOGEO!$C$136:$C$139</definedName>
    <definedName name="TABsb10_MIGRATEUR_GE">[2]STATUTS_BIOGEO!$C$136:$C$139</definedName>
    <definedName name="TABsb12_PRESENCE_REGNAT" localSheetId="1">[1]STATUTS_BIOGEO!$C$163:$C$167</definedName>
    <definedName name="TABsb12_PRESENCE_REGNAT">[2]STATUTS_BIOGEO!$C$163:$C$167</definedName>
    <definedName name="TABsb12_REGNATbis">#REF!,#REF!,#REF!,#REF!,#REF!,#REF!,#REF!,#REF!</definedName>
    <definedName name="TABsb2_ENVAHISSANT_FR" localSheetId="1">[1]STATUTS_BIOGEO!$C$25</definedName>
    <definedName name="TABsb2_ENVAHISSANT_FR">[2]STATUTS_BIOGEO!$C$25</definedName>
    <definedName name="TABsb3_ENDEMICITE_GE" localSheetId="1">[1]STATUTS_BIOGEO!$C$34:$C$35</definedName>
    <definedName name="TABsb3_ENDEMICITE_GE">[2]STATUTS_BIOGEO!$C$34:$C$35</definedName>
    <definedName name="TABsb4_PRESENCE_GE" localSheetId="1">[1]STATUTS_BIOGEO!$C$44:$C$53</definedName>
    <definedName name="TABsb4_PRESENCE_GE">[2]STATUTS_BIOGEO!$C$44:$C$53</definedName>
    <definedName name="TABsb5_RARETE_GE" localSheetId="1">[1]STATUTS_BIOGEO!$C$62:$C$68</definedName>
    <definedName name="TABsb5_RARETE_GE">[2]STATUTS_BIOGEO!$C$62:$C$68</definedName>
    <definedName name="TABsb6_REPRODUCTION_GE" localSheetId="1">[1]STATUTS_BIOGEO!$C$77:$C$84</definedName>
    <definedName name="TABsb6_REPRODUCTION_GE">[2]STATUTS_BIOGEO!$C$77:$C$84</definedName>
    <definedName name="TABsb8_HIVERNAGE_GE" localSheetId="1">[1]STATUTS_BIOGEO!$C$108:$C$112</definedName>
    <definedName name="TABsb8_HIVERNAGE_GE">[2]STATUTS_BIOGEO!$C$108:$C$112</definedName>
    <definedName name="TAXREF_RANG" localSheetId="1">[1]TAXREF!$H$8:$H$55</definedName>
    <definedName name="TAXREF_RANG">[2]TAXREF!$H$8:$H$55</definedName>
    <definedName name="_xlnm.Print_Area" localSheetId="1">'BILAN LISTES'!$B$5:$O$20</definedName>
    <definedName name="_xlnm.Print_Area" localSheetId="0">COUVERTURE!$A$1:$F$9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" i="5" l="1"/>
  <c r="T34" i="5" s="1"/>
  <c r="Q34" i="5"/>
  <c r="T33" i="5"/>
  <c r="T32" i="5"/>
  <c r="T31" i="5"/>
  <c r="T30" i="5"/>
  <c r="T29" i="5"/>
  <c r="T28" i="5"/>
  <c r="T27" i="5"/>
  <c r="T26" i="5"/>
  <c r="N34" i="5"/>
  <c r="R26" i="5"/>
  <c r="Q26" i="5"/>
  <c r="N33" i="5"/>
  <c r="N32" i="5"/>
  <c r="N31" i="5"/>
  <c r="N30" i="5"/>
  <c r="N29" i="5"/>
  <c r="N28" i="5"/>
  <c r="N27" i="5"/>
  <c r="N26" i="5"/>
  <c r="H27" i="5"/>
  <c r="H26" i="5"/>
  <c r="L26" i="5"/>
  <c r="K26" i="5"/>
  <c r="F26" i="5"/>
  <c r="H33" i="5" s="1"/>
  <c r="E6" i="5"/>
  <c r="H7" i="5"/>
  <c r="H34" i="5" l="1"/>
  <c r="BE19" i="5" l="1"/>
  <c r="BE14" i="5"/>
  <c r="BD7" i="5"/>
  <c r="BE7" i="5" s="1"/>
  <c r="Q32" i="5" l="1"/>
  <c r="R33" i="5"/>
  <c r="Q33" i="5"/>
  <c r="R32" i="5"/>
  <c r="AY19" i="5"/>
  <c r="AY14" i="5"/>
  <c r="AX7" i="5"/>
  <c r="AY7" i="5" s="1"/>
  <c r="AS19" i="5"/>
  <c r="AS14" i="5"/>
  <c r="AR7" i="5"/>
  <c r="AS7" i="5" s="1"/>
  <c r="R31" i="5" l="1"/>
  <c r="Q31" i="5"/>
  <c r="R30" i="5"/>
  <c r="Q30" i="5"/>
  <c r="R29" i="5"/>
  <c r="Q29" i="5"/>
  <c r="R28" i="5"/>
  <c r="Q28" i="5"/>
  <c r="R27" i="5"/>
  <c r="Q27" i="5"/>
  <c r="F31" i="5"/>
  <c r="E31" i="5"/>
  <c r="E29" i="5"/>
  <c r="E30" i="5"/>
  <c r="E14" i="5"/>
  <c r="E22" i="5"/>
  <c r="E21" i="5"/>
  <c r="E20" i="5"/>
  <c r="E19" i="5"/>
  <c r="E18" i="5"/>
  <c r="E17" i="5"/>
  <c r="E16" i="5"/>
  <c r="E15" i="5"/>
  <c r="E13" i="5"/>
  <c r="E12" i="5"/>
  <c r="E11" i="5"/>
  <c r="E10" i="5"/>
  <c r="E9" i="5"/>
  <c r="E8" i="5"/>
  <c r="E7" i="5"/>
  <c r="AM14" i="5"/>
  <c r="AM19" i="5"/>
  <c r="AL7" i="5"/>
  <c r="AM7" i="5" s="1"/>
  <c r="F6" i="5" l="1"/>
  <c r="E26" i="5" l="1"/>
  <c r="F30" i="5"/>
  <c r="F29" i="5"/>
  <c r="F28" i="5"/>
  <c r="F27" i="5"/>
  <c r="E28" i="5"/>
  <c r="E27" i="5"/>
  <c r="H32" i="5" l="1"/>
  <c r="H31" i="5"/>
  <c r="H30" i="5"/>
  <c r="H29" i="5"/>
  <c r="H28" i="5"/>
  <c r="AD6" i="5"/>
  <c r="AD7" i="5"/>
  <c r="AF7" i="5"/>
  <c r="AG7" i="5" s="1"/>
  <c r="AD8" i="5"/>
  <c r="AD9" i="5"/>
  <c r="AD10" i="5"/>
  <c r="AD11" i="5"/>
  <c r="AD12" i="5"/>
  <c r="AD13" i="5"/>
  <c r="AD14" i="5"/>
  <c r="AG14" i="5"/>
  <c r="AG19" i="5"/>
  <c r="X12" i="5" l="1"/>
  <c r="Z7" i="5"/>
  <c r="AA7" i="5" s="1"/>
  <c r="Q22" i="5"/>
  <c r="R12" i="5"/>
  <c r="T7" i="5"/>
  <c r="U7" i="5" s="1"/>
  <c r="X7" i="5" l="1"/>
  <c r="AA14" i="5"/>
  <c r="X14" i="5"/>
  <c r="X9" i="5"/>
  <c r="X10" i="5"/>
  <c r="AA19" i="5"/>
  <c r="X8" i="5"/>
  <c r="X11" i="5"/>
  <c r="X13" i="5"/>
  <c r="X6" i="5"/>
  <c r="R7" i="5"/>
  <c r="R14" i="5"/>
  <c r="R13" i="5"/>
  <c r="U14" i="5"/>
  <c r="R8" i="5"/>
  <c r="R9" i="5"/>
  <c r="R10" i="5"/>
  <c r="U19" i="5"/>
  <c r="R11" i="5"/>
  <c r="R6" i="5"/>
  <c r="F14" i="5"/>
  <c r="F8" i="5"/>
  <c r="F13" i="5"/>
  <c r="K14" i="5"/>
  <c r="F12" i="5" s="1"/>
  <c r="F7" i="5" l="1"/>
  <c r="F11" i="5"/>
  <c r="F10" i="5"/>
  <c r="I7" i="5"/>
  <c r="F9" i="5"/>
  <c r="N7" i="5"/>
  <c r="K22" i="5" l="1"/>
  <c r="K19" i="5"/>
  <c r="L12" i="5"/>
  <c r="O7" i="5" l="1"/>
  <c r="K20" i="5"/>
  <c r="L14" i="5"/>
  <c r="L13" i="5"/>
  <c r="L7" i="5"/>
  <c r="L10" i="5"/>
  <c r="L8" i="5"/>
  <c r="L11" i="5"/>
  <c r="L9" i="5"/>
  <c r="L6" i="5"/>
  <c r="O14" i="5" l="1"/>
  <c r="O19" i="5"/>
  <c r="I14" i="5" l="1"/>
  <c r="I19" i="5"/>
</calcChain>
</file>

<file path=xl/sharedStrings.xml><?xml version="1.0" encoding="utf-8"?>
<sst xmlns="http://schemas.openxmlformats.org/spreadsheetml/2006/main" count="141" uniqueCount="102">
  <si>
    <t>LC</t>
  </si>
  <si>
    <t>NT</t>
  </si>
  <si>
    <t>NA</t>
  </si>
  <si>
    <t>NAo</t>
  </si>
  <si>
    <t>VU</t>
  </si>
  <si>
    <t>EN</t>
  </si>
  <si>
    <t>RE</t>
  </si>
  <si>
    <t>CR</t>
  </si>
  <si>
    <t>LISTES DE RÉFÉRENCE ET LISTES ROUGES EN RÉGION GRAND EST</t>
  </si>
  <si>
    <t>En danger critique d’extinction (CR)</t>
  </si>
  <si>
    <t>En danger (EN)</t>
  </si>
  <si>
    <t>Vulnérable (VU)</t>
  </si>
  <si>
    <t>Préoccupation mineure  (LC)</t>
  </si>
  <si>
    <t>DD</t>
  </si>
  <si>
    <t>Données insuffisantes (DD)</t>
  </si>
  <si>
    <t>NAi</t>
  </si>
  <si>
    <t>NAr</t>
  </si>
  <si>
    <t>Non applicable (NAo) - Taxon occasionnel, non implanté dans la région étudiée</t>
  </si>
  <si>
    <t>NAnc</t>
  </si>
  <si>
    <t>NE</t>
  </si>
  <si>
    <t>Non évalué (NE)</t>
  </si>
  <si>
    <t>Catégories UICN</t>
  </si>
  <si>
    <t>Nombre
d'espèces</t>
  </si>
  <si>
    <t>Proportion</t>
  </si>
  <si>
    <t>Sous-total Liste rouge</t>
  </si>
  <si>
    <t>Sous-total des taxons évalués</t>
  </si>
  <si>
    <t>Non applicable (NAi) - Taxon introduit dans la période récente (après 1500) dans la région étudiée</t>
  </si>
  <si>
    <t>Non applicable (NAr) - Taxon d'apparition récente (moins de 10 ans) dans la région étudiée</t>
  </si>
  <si>
    <t>Non applicable (NAnc) - Statut d'indigénat non confirmé dans la région étudiée</t>
  </si>
  <si>
    <t>Sous-total des taxons Non applicable (NA)</t>
  </si>
  <si>
    <t>Total des taxons étudiés</t>
  </si>
  <si>
    <t>dont En danger critique d’extinction, présumé disparu (CR*)</t>
  </si>
  <si>
    <t>Bilan statistique (espèces)</t>
  </si>
  <si>
    <t>Éteinte régionalement (RE)</t>
  </si>
  <si>
    <t>Quasi menacée (NT)</t>
  </si>
  <si>
    <t>TABLE DE SYNTHÈSE
DES LISTES ROUGES 
DU GRAND EST ÉDITÉES</t>
  </si>
  <si>
    <t>TABLE DE SYNTHÈSE DES LISTES ROUGES DU GRAND EST ÉDITÉES</t>
  </si>
  <si>
    <t>Mollusques continentaux 
(v1.1 - septembre 2023)</t>
  </si>
  <si>
    <t>GRAPHIQUES DE SYNTHÈSE DES LISTES ROUGES DU GRAND EST ÉDITÉES</t>
  </si>
  <si>
    <t>URL livret</t>
  </si>
  <si>
    <t>URL liste détaillée</t>
  </si>
  <si>
    <t>URL liste tableur</t>
  </si>
  <si>
    <t>https://www.odonat-grandest.fr/telechargements/Listes_rouges/Liste_rouge_Grand_Est_MOLLUSQUES_livret.pdf</t>
  </si>
  <si>
    <t>https://www.odonat-grandest.fr/telechargements/Listes_rouges/Liste_rouge_Grand_Est_MOLLUSQUES_liste.pdf</t>
  </si>
  <si>
    <t>https://www.odonat-grandest.fr/telechargements/Listes_rouges/LISTE_ROUGE_MOLLUSQUES.xlsx</t>
  </si>
  <si>
    <t>Amphibiens
(v1.0 - septembre 2023)</t>
  </si>
  <si>
    <t>Reptiles
(v1.0 - septembre 2023)</t>
  </si>
  <si>
    <t>Odonates
(v1.0 - septembre 2023)</t>
  </si>
  <si>
    <t>https://www.odonat-grandest.fr/listes-rouges-grand-est-resultats/</t>
  </si>
  <si>
    <t xml:space="preserve">Mollusques continentaux </t>
  </si>
  <si>
    <t>Reptiles</t>
  </si>
  <si>
    <t>Amphibiens</t>
  </si>
  <si>
    <t>Odonates</t>
  </si>
  <si>
    <t>Bilan statistique (domaines taxinomiques)</t>
  </si>
  <si>
    <t>Nombre
d'espèces évaluées</t>
  </si>
  <si>
    <t>Nombre
d'espèces étudiées</t>
  </si>
  <si>
    <t>Bilan graphiques : nombre d'espèces selon catégories UICN</t>
  </si>
  <si>
    <t>https://www.odonat-grandest.fr/telechargements/Listes_rouges/Liste_rouge_Grand_Est_AMPHIBIENS_livret.pdf</t>
  </si>
  <si>
    <t>https://www.odonat-grandest.fr/telechargements/Listes_rouges/Liste_rouge_Grand_Est_AMPHIBIENS_liste.pdf</t>
  </si>
  <si>
    <t>https://www.odonat-grandest.fr/telechargements/Listes_rouges/LISTE_ROUGE_AMPHIBIA_REPTILIA.xlsx</t>
  </si>
  <si>
    <t>https://www.odonat-grandest.fr/telechargements/Listes_rouges/Liste_rouge_Grand_Est_REPTILES_livret.pdf</t>
  </si>
  <si>
    <t>https://www.odonat-grandest.fr/telechargements/Listes_rouges/Liste_rouge_Grand_Est_REPTILES_liste.pdf</t>
  </si>
  <si>
    <t>https://www.odonat-grandest.fr/telechargements/Listes_rouges/Liste_rouge_Grand_Est_ODONATES_livret.pdf</t>
  </si>
  <si>
    <t>https://www.odonat-grandest.fr/telechargements/Listes_rouges/Liste_rouge_Grand_Est_ODONATES_liste.pdf</t>
  </si>
  <si>
    <t>https://www.odonat-grandest.fr/telechargements/Listes_rouges/LISTE_ROUGE_ODONATES.xlsx</t>
  </si>
  <si>
    <t>Bilan graphique : comparaison du nombre d'espèces étudiées/évaluées
par domaine taxinomique</t>
  </si>
  <si>
    <t>Orthoptères-Mantoptères</t>
  </si>
  <si>
    <t>https://www.odonat-grandest.fr/telechargements/Listes_rouges/Liste_rouge_Grand_Est_ORTHOPTERES_livret.pdf</t>
  </si>
  <si>
    <t>https://www.odonat-grandest.fr/telechargements/Listes_rouges/Liste_rouge_Grand_Est_ORTHOPTERES_liste.pdf</t>
  </si>
  <si>
    <t>https://www.odonat-grandest.fr/telechargements/Listes_rouges/LISTE_ROUGE_ORTHOPTERES.xlsx</t>
  </si>
  <si>
    <t>Orthoptères-Mantoptères
(v1.0 - mai 2024)</t>
  </si>
  <si>
    <t>Graphiques inculant NA</t>
  </si>
  <si>
    <t>Graphiques excluant NA</t>
  </si>
  <si>
    <t>Nombre
d'infrataxons évalués</t>
  </si>
  <si>
    <t>Nombre
d'infrataxons étudiés</t>
  </si>
  <si>
    <t>Nombre total
de taxons évalués</t>
  </si>
  <si>
    <t>Nombre total
de taxons étudiés</t>
  </si>
  <si>
    <t>Liste complémentaire</t>
  </si>
  <si>
    <t>Total</t>
  </si>
  <si>
    <t>Liste rang spécifique</t>
  </si>
  <si>
    <t>Oiseaux nicheurs
(v1.0 - septembre 2024)</t>
  </si>
  <si>
    <t>Oiseaux hivernants
(v1.0 - septembre 2024)</t>
  </si>
  <si>
    <t>Version : octobre 2024</t>
  </si>
  <si>
    <t>Oiseaux nicheurs</t>
  </si>
  <si>
    <t>Oiseaux hivernants</t>
  </si>
  <si>
    <t>https://www.odonat-grandest.fr/telechargements/Listes_rouges/Liste_rouge_Grand_Est_OISEAUX_NICHEURS_livret.pdf</t>
  </si>
  <si>
    <t>https://www.odonat-grandest.fr/telechargements/Listes_rouges/Liste_rouge_Grand_Est_OISEAUX_NICHEURS_liste.pdf</t>
  </si>
  <si>
    <t>https://www.odonat-grandest.fr/telechargements/Listes_rouges/LISTE_ROUGE_OISEAUX_NICHEURS.xlsx</t>
  </si>
  <si>
    <t>https://www.odonat-grandest.fr/telechargements/Listes_rouges/Liste_rouge_Grand_Est_OISEAUX_HIVERNANTS_livret.pdf</t>
  </si>
  <si>
    <t>https://www.odonat-grandest.fr/telechargements/Listes_rouges/Liste_rouge_Grand_Est_OISEAUX_HIVERNANTS_liste.pdf</t>
  </si>
  <si>
    <t>https://www.odonat-grandest.fr/telechargements/Listes_rouges/LISTE_ROUGE_OISEAUX_HIVERNANTS.xlsx</t>
  </si>
  <si>
    <t>TOTAL
(octobre 2024)</t>
  </si>
  <si>
    <t>Version :  tableur avril 2025</t>
  </si>
  <si>
    <t>TOTAL
(avril  2025)</t>
  </si>
  <si>
    <t>Version : avril 2025</t>
  </si>
  <si>
    <t>Crustacés Branchiopodes
(v1.0 - avril 2025)</t>
  </si>
  <si>
    <t>Crustacés Branchiopodes</t>
  </si>
  <si>
    <t>TOTAL (avril 2025)</t>
  </si>
  <si>
    <t>https://www.odonat-grandest.fr/telechargements/Listes_rouges/Liste_rouge_Grand_Est_BRANCHIOPODES_livret.pdf</t>
  </si>
  <si>
    <t>https://www.odonat-grandest.fr/telechargements/Listes_rouges/Liste_rouge_Grand_Est_BRANCHIOPODES_liste.pdf</t>
  </si>
  <si>
    <t>https://www.odonat-grandest.fr/telechargements/Listes_rouges/LISTE_ROUGE_BRANCHIOPODES.xlsx</t>
  </si>
  <si>
    <t>Crustacés Branchiopodes
(v1.0 - septembre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</si>
</sst>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2"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30"/>
      <color theme="0"/>
      <name val="Corbel"/>
    </font>
    <font>
      <sz val="12"/>
      <color theme="0"/>
      <name val="Corbel"/>
    </font>
    <font>
      <sz val="20"/>
      <color theme="0"/>
      <name val="Corbel"/>
    </font>
    <font>
      <sz val="12"/>
      <color theme="1"/>
      <name val="Corbel"/>
    </font>
    <font>
      <sz val="12"/>
      <color theme="1" tint="0.34998626667073579"/>
      <name val="Corbel"/>
    </font>
    <font>
      <b/>
      <sz val="12"/>
      <color theme="1"/>
      <name val="Corbel"/>
    </font>
    <font>
      <sz val="14"/>
      <color theme="1"/>
      <name val="Corbel"/>
    </font>
    <font>
      <sz val="50"/>
      <color theme="1" tint="0.34998626667073579"/>
      <name val="Corbel"/>
    </font>
    <font>
      <sz val="20"/>
      <color theme="1" tint="0.34998626667073579"/>
      <name val="Corbel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30"/>
      <color theme="0"/>
      <name val="Calibri (Corps)_x0000_"/>
    </font>
    <font>
      <sz val="30"/>
      <color rgb="FFFFFFFF"/>
      <name val="Corbel"/>
      <family val="2"/>
    </font>
    <font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8" tint="-0.499984740745262"/>
      <name val="Corbel (Corps)_x0000_"/>
    </font>
    <font>
      <sz val="8"/>
      <color theme="8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 tint="0.499984740745262"/>
      <name val="Corbel"/>
      <family val="2"/>
    </font>
    <font>
      <b/>
      <sz val="12"/>
      <color theme="1"/>
      <name val="Corbe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 tint="0.34998626667073579"/>
      <name val="Corbel"/>
    </font>
    <font>
      <sz val="8"/>
      <color theme="2" tint="-0.249977111117893"/>
      <name val="Corbel"/>
    </font>
    <font>
      <b/>
      <sz val="14"/>
      <color theme="2" tint="-0.499984740745262"/>
      <name val="Corbel"/>
    </font>
    <font>
      <sz val="12"/>
      <color theme="2" tint="-0.499984740745262"/>
      <name val="Calibri"/>
      <family val="2"/>
      <scheme val="minor"/>
    </font>
    <font>
      <sz val="6"/>
      <color theme="2" tint="-0.249977111117893"/>
      <name val="Corbel"/>
    </font>
    <font>
      <sz val="10"/>
      <color rgb="FF000000"/>
      <name val="Corbel"/>
    </font>
    <font>
      <b/>
      <sz val="10"/>
      <color theme="2" tint="-0.499984740745262"/>
      <name val="Corbel"/>
    </font>
    <font>
      <b/>
      <sz val="8"/>
      <color theme="2" tint="-0.499984740745262"/>
      <name val="Corbel"/>
    </font>
    <font>
      <b/>
      <sz val="10"/>
      <color rgb="FFFFFFFF"/>
      <name val="Corbel"/>
    </font>
    <font>
      <sz val="10"/>
      <color theme="8"/>
      <name val="Corbel"/>
    </font>
    <font>
      <i/>
      <sz val="8"/>
      <color rgb="FFD31D1B"/>
      <name val="Corbel"/>
    </font>
    <font>
      <b/>
      <sz val="10"/>
      <color rgb="FFD31D1B"/>
      <name val="Corbel"/>
    </font>
    <font>
      <i/>
      <sz val="8"/>
      <color theme="2" tint="-0.499984740745262"/>
      <name val="Corbel"/>
    </font>
    <font>
      <b/>
      <sz val="10"/>
      <name val="Corbel"/>
    </font>
    <font>
      <b/>
      <sz val="10"/>
      <color rgb="FF000000"/>
      <name val="Corbel"/>
    </font>
    <font>
      <sz val="10"/>
      <color theme="1" tint="0.499984740745262"/>
      <name val="Corbel"/>
    </font>
    <font>
      <sz val="11"/>
      <color theme="1"/>
      <name val="Corbel"/>
    </font>
    <font>
      <b/>
      <sz val="10"/>
      <color theme="0"/>
      <name val="Corbel"/>
    </font>
    <font>
      <b/>
      <sz val="10"/>
      <color theme="1"/>
      <name val="Corbel"/>
    </font>
    <font>
      <sz val="10"/>
      <color rgb="FFFFFFFF"/>
      <name val="Corbel"/>
    </font>
    <font>
      <sz val="9"/>
      <color rgb="FF000000"/>
      <name val="Corbel"/>
    </font>
    <font>
      <b/>
      <sz val="10"/>
      <color theme="8" tint="-0.249977111117893"/>
      <name val="Corbel"/>
    </font>
    <font>
      <i/>
      <sz val="8"/>
      <color rgb="FF000000"/>
      <name val="Corbel"/>
    </font>
    <font>
      <i/>
      <sz val="14"/>
      <color theme="0"/>
      <name val="Corbel"/>
    </font>
    <font>
      <sz val="10"/>
      <color theme="2" tint="-0.249977111117893"/>
      <name val="Corbel"/>
    </font>
    <font>
      <sz val="8"/>
      <color rgb="FFD31D1B"/>
      <name val="Corbel"/>
    </font>
    <font>
      <u/>
      <sz val="12"/>
      <color theme="10"/>
      <name val="Calibri"/>
      <family val="2"/>
      <scheme val="minor"/>
    </font>
    <font>
      <b/>
      <sz val="12"/>
      <color rgb="FFC00000"/>
      <name val="Corbel"/>
    </font>
    <font>
      <sz val="14"/>
      <color theme="2" tint="-0.49998474074526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rgb="FF000000"/>
      <name val="Corbel"/>
    </font>
    <font>
      <b/>
      <sz val="10"/>
      <color rgb="FFD31D1B"/>
      <name val="Corbel"/>
      <family val="2"/>
    </font>
    <font>
      <sz val="8"/>
      <color rgb="FFD31D1B"/>
      <name val="Corbel"/>
      <family val="2"/>
    </font>
    <font>
      <sz val="8"/>
      <color theme="2" tint="-0.249977111117893"/>
      <name val="Corbel"/>
      <family val="2"/>
    </font>
    <font>
      <b/>
      <sz val="9"/>
      <color theme="1" tint="0.499984740745262"/>
      <name val="Corbel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31D1B"/>
        <bgColor indexed="64"/>
      </patternFill>
    </fill>
    <fill>
      <patternFill patternType="solid">
        <fgColor rgb="FF5A1A63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rgb="FFFBF2CA"/>
        <bgColor indexed="64"/>
      </patternFill>
    </fill>
    <fill>
      <patternFill patternType="solid">
        <fgColor rgb="FF78B74A"/>
        <bgColor indexed="64"/>
      </patternFill>
    </fill>
    <fill>
      <patternFill patternType="solid">
        <fgColor rgb="FFD3D4D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BF00"/>
        <bgColor indexed="64"/>
      </patternFill>
    </fill>
    <fill>
      <patternFill patternType="solid">
        <fgColor rgb="FF5B5B5B"/>
        <bgColor indexed="64"/>
      </patternFill>
    </fill>
  </fills>
  <borders count="52"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/>
      <top/>
      <bottom/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rgb="FFFFFFFF"/>
      </left>
      <right style="medium">
        <color rgb="FFFFFFFF"/>
      </right>
      <top/>
      <bottom style="thin">
        <color rgb="FF5B5B5B"/>
      </bottom>
      <diagonal/>
    </border>
    <border>
      <left style="medium">
        <color rgb="FFFFFFFF"/>
      </left>
      <right style="medium">
        <color rgb="FFFFFFFF"/>
      </right>
      <top/>
      <bottom style="thin">
        <color rgb="FF5B5B5B"/>
      </bottom>
      <diagonal/>
    </border>
    <border>
      <left style="thick">
        <color rgb="FFFFFFFF"/>
      </left>
      <right style="thick">
        <color rgb="FFFFFFFF"/>
      </right>
      <top/>
      <bottom style="thin">
        <color rgb="FF5B5B5B"/>
      </bottom>
      <diagonal/>
    </border>
    <border>
      <left style="dashed">
        <color rgb="FFD31D1B"/>
      </left>
      <right/>
      <top style="dashed">
        <color rgb="FFD31D1B"/>
      </top>
      <bottom/>
      <diagonal/>
    </border>
    <border>
      <left/>
      <right style="dashed">
        <color rgb="FFD31D1B"/>
      </right>
      <top style="dashed">
        <color rgb="FFD31D1B"/>
      </top>
      <bottom/>
      <diagonal/>
    </border>
    <border>
      <left style="dashed">
        <color rgb="FFD31D1B"/>
      </left>
      <right/>
      <top/>
      <bottom/>
      <diagonal/>
    </border>
    <border>
      <left/>
      <right style="dashed">
        <color rgb="FFD31D1B"/>
      </right>
      <top/>
      <bottom/>
      <diagonal/>
    </border>
    <border>
      <left style="dashed">
        <color rgb="FFD31D1B"/>
      </left>
      <right/>
      <top/>
      <bottom style="dashed">
        <color rgb="FFD31D1B"/>
      </bottom>
      <diagonal/>
    </border>
    <border>
      <left/>
      <right style="dashed">
        <color rgb="FFD31D1B"/>
      </right>
      <top/>
      <bottom style="dashed">
        <color rgb="FFD31D1B"/>
      </bottom>
      <diagonal/>
    </border>
    <border>
      <left style="thick">
        <color rgb="FFFFFFFF"/>
      </left>
      <right/>
      <top style="thin">
        <color theme="1"/>
      </top>
      <bottom style="thin">
        <color rgb="FF5A1A63"/>
      </bottom>
      <diagonal/>
    </border>
    <border>
      <left style="thick">
        <color rgb="FFFFFFFF"/>
      </left>
      <right style="thick">
        <color rgb="FFFFFFFF"/>
      </right>
      <top style="thin">
        <color theme="1"/>
      </top>
      <bottom style="thin">
        <color rgb="FF5A1A63"/>
      </bottom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0.24994659260841701"/>
      </top>
      <bottom/>
      <diagonal/>
    </border>
    <border>
      <left style="dotted">
        <color theme="2" tint="-0.24994659260841701"/>
      </left>
      <right style="dotted">
        <color theme="2" tint="-0.24994659260841701"/>
      </right>
      <top/>
      <bottom style="dotted">
        <color theme="2" tint="-0.24994659260841701"/>
      </bottom>
      <diagonal/>
    </border>
    <border>
      <left/>
      <right style="dotted">
        <color theme="2" tint="-9.9948118533890809E-2"/>
      </right>
      <top style="dotted">
        <color theme="2" tint="-9.9948118533890809E-2"/>
      </top>
      <bottom/>
      <diagonal/>
    </border>
    <border>
      <left/>
      <right style="dotted">
        <color theme="2" tint="-9.9948118533890809E-2"/>
      </right>
      <top/>
      <bottom/>
      <diagonal/>
    </border>
    <border>
      <left/>
      <right style="dotted">
        <color theme="2" tint="-9.9948118533890809E-2"/>
      </right>
      <top/>
      <bottom style="dotted">
        <color theme="2" tint="-9.9948118533890809E-2"/>
      </bottom>
      <diagonal/>
    </border>
    <border>
      <left/>
      <right style="medium">
        <color rgb="FFFFFFFF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FFFFFF"/>
      </left>
      <right style="medium">
        <color rgb="FFFFFFFF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FFFFFF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thick">
        <color rgb="FFFFFFFF"/>
      </left>
      <right/>
      <top/>
      <bottom style="thin">
        <color rgb="FFD31D1B"/>
      </bottom>
      <diagonal/>
    </border>
    <border>
      <left style="thick">
        <color rgb="FFFFFFFF"/>
      </left>
      <right style="thick">
        <color rgb="FFFFFFFF"/>
      </right>
      <top/>
      <bottom style="thin">
        <color rgb="FFD31D1B"/>
      </bottom>
      <diagonal/>
    </border>
    <border>
      <left/>
      <right/>
      <top/>
      <bottom style="thin">
        <color rgb="FFD31D1B"/>
      </bottom>
      <diagonal/>
    </border>
    <border>
      <left style="thick">
        <color rgb="FFFFFFFF"/>
      </left>
      <right/>
      <top style="thin">
        <color rgb="FFD31D1B"/>
      </top>
      <bottom style="thin">
        <color rgb="FFFBBF00"/>
      </bottom>
      <diagonal/>
    </border>
    <border>
      <left style="thick">
        <color rgb="FFFFFFFF"/>
      </left>
      <right style="medium">
        <color rgb="FFFFFFFF"/>
      </right>
      <top style="thin">
        <color rgb="FFD31D1B"/>
      </top>
      <bottom style="thin">
        <color rgb="FFFBBF00"/>
      </bottom>
      <diagonal/>
    </border>
    <border>
      <left style="medium">
        <color rgb="FFFFFFFF"/>
      </left>
      <right/>
      <top style="thin">
        <color rgb="FFD31D1B"/>
      </top>
      <bottom style="thin">
        <color rgb="FFFBBF00"/>
      </bottom>
      <diagonal/>
    </border>
    <border>
      <left style="thick">
        <color rgb="FFFFFFFF"/>
      </left>
      <right/>
      <top style="thin">
        <color rgb="FFFBBF00"/>
      </top>
      <bottom style="thin">
        <color rgb="FFFFED00"/>
      </bottom>
      <diagonal/>
    </border>
    <border>
      <left/>
      <right/>
      <top style="thin">
        <color rgb="FFFBBF00"/>
      </top>
      <bottom style="thin">
        <color rgb="FFFFED00"/>
      </bottom>
      <diagonal/>
    </border>
    <border>
      <left style="thick">
        <color rgb="FFFFFFFF"/>
      </left>
      <right/>
      <top style="thin">
        <color rgb="FFFFED00"/>
      </top>
      <bottom style="thick">
        <color rgb="FFFBF2CA"/>
      </bottom>
      <diagonal/>
    </border>
    <border>
      <left style="thick">
        <color rgb="FFFFFFFF"/>
      </left>
      <right style="thick">
        <color rgb="FFFFFFFF"/>
      </right>
      <top style="thin">
        <color rgb="FFFFED00"/>
      </top>
      <bottom style="thick">
        <color rgb="FFFBF2CA"/>
      </bottom>
      <diagonal/>
    </border>
    <border>
      <left style="thick">
        <color rgb="FFFFFFFF"/>
      </left>
      <right style="thick">
        <color rgb="FFFFFFFF"/>
      </right>
      <top style="thick">
        <color rgb="FFFBF2CA"/>
      </top>
      <bottom style="thin">
        <color rgb="FF78B74A"/>
      </bottom>
      <diagonal/>
    </border>
    <border>
      <left style="thick">
        <color rgb="FFFFFFFF"/>
      </left>
      <right/>
      <top style="thin">
        <color rgb="FF78B74A"/>
      </top>
      <bottom style="thin">
        <color rgb="FFD3D4D5"/>
      </bottom>
      <diagonal/>
    </border>
    <border>
      <left style="thick">
        <color rgb="FFFFFFFF"/>
      </left>
      <right style="thick">
        <color rgb="FFFFFFFF"/>
      </right>
      <top style="thin">
        <color rgb="FF78B74A"/>
      </top>
      <bottom style="thin">
        <color rgb="FFD3D4D5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rgb="FFD31D1B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53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209">
    <xf numFmtId="0" fontId="0" fillId="0" borderId="0" xfId="0"/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0" borderId="0" xfId="0" applyFont="1" applyFill="1"/>
    <xf numFmtId="0" fontId="6" fillId="2" borderId="0" xfId="0" applyFont="1" applyFill="1"/>
    <xf numFmtId="0" fontId="6" fillId="0" borderId="0" xfId="0" applyFont="1"/>
    <xf numFmtId="0" fontId="3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 indent="1"/>
    </xf>
    <xf numFmtId="0" fontId="15" fillId="4" borderId="0" xfId="2" applyFont="1" applyFill="1" applyAlignment="1">
      <alignment horizontal="left" vertical="center"/>
    </xf>
    <xf numFmtId="0" fontId="16" fillId="4" borderId="0" xfId="2" applyFont="1" applyFill="1" applyAlignment="1">
      <alignment horizontal="left" vertical="center"/>
    </xf>
    <xf numFmtId="0" fontId="15" fillId="4" borderId="0" xfId="2" applyFont="1" applyFill="1" applyAlignment="1">
      <alignment vertical="center" wrapText="1"/>
    </xf>
    <xf numFmtId="0" fontId="14" fillId="0" borderId="0" xfId="2" applyFont="1" applyFill="1" applyAlignment="1">
      <alignment vertical="center" wrapText="1"/>
    </xf>
    <xf numFmtId="0" fontId="15" fillId="0" borderId="0" xfId="2" applyFont="1" applyFill="1" applyAlignment="1">
      <alignment vertical="center" wrapText="1"/>
    </xf>
    <xf numFmtId="0" fontId="15" fillId="0" borderId="0" xfId="2" applyFont="1" applyFill="1" applyAlignment="1">
      <alignment horizontal="center" vertical="center" wrapText="1"/>
    </xf>
    <xf numFmtId="0" fontId="17" fillId="3" borderId="0" xfId="2" applyFont="1" applyFill="1" applyAlignment="1">
      <alignment horizontal="left" vertical="center"/>
    </xf>
    <xf numFmtId="0" fontId="14" fillId="3" borderId="0" xfId="2" applyFont="1" applyFill="1" applyAlignment="1">
      <alignment vertical="center" wrapText="1"/>
    </xf>
    <xf numFmtId="0" fontId="14" fillId="0" borderId="0" xfId="2" applyFont="1" applyFill="1" applyAlignment="1">
      <alignment horizontal="center" vertical="center" wrapText="1"/>
    </xf>
    <xf numFmtId="0" fontId="12" fillId="10" borderId="0" xfId="2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left" vertical="center"/>
    </xf>
    <xf numFmtId="49" fontId="19" fillId="0" borderId="2" xfId="2" applyNumberFormat="1" applyFont="1" applyFill="1" applyBorder="1" applyAlignment="1">
      <alignment horizontal="center" vertical="center" wrapText="1"/>
    </xf>
    <xf numFmtId="49" fontId="20" fillId="0" borderId="3" xfId="2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>
      <alignment horizontal="center" vertical="center" wrapText="1"/>
    </xf>
    <xf numFmtId="0" fontId="2" fillId="0" borderId="0" xfId="2" applyAlignment="1">
      <alignment vertical="center"/>
    </xf>
    <xf numFmtId="0" fontId="21" fillId="0" borderId="0" xfId="2" applyFont="1" applyBorder="1" applyAlignment="1">
      <alignment horizontal="left" vertical="center"/>
    </xf>
    <xf numFmtId="0" fontId="13" fillId="10" borderId="0" xfId="2" applyFont="1" applyFill="1" applyAlignment="1">
      <alignment horizontal="center" vertical="center" wrapText="1"/>
    </xf>
    <xf numFmtId="0" fontId="22" fillId="10" borderId="0" xfId="2" applyFont="1" applyFill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13" fillId="10" borderId="0" xfId="2" applyFont="1" applyFill="1" applyBorder="1" applyAlignment="1">
      <alignment horizontal="center" vertical="center" wrapText="1"/>
    </xf>
    <xf numFmtId="0" fontId="24" fillId="10" borderId="0" xfId="2" applyFont="1" applyFill="1" applyAlignment="1">
      <alignment horizontal="center" vertical="center" wrapText="1"/>
    </xf>
    <xf numFmtId="0" fontId="27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30" fillId="10" borderId="0" xfId="2" applyFont="1" applyFill="1" applyBorder="1" applyAlignment="1">
      <alignment horizontal="center" vertical="center" wrapText="1"/>
    </xf>
    <xf numFmtId="9" fontId="28" fillId="10" borderId="22" xfId="3" applyNumberFormat="1" applyFont="1" applyFill="1" applyBorder="1" applyAlignment="1">
      <alignment horizontal="center" vertical="center" wrapText="1"/>
    </xf>
    <xf numFmtId="9" fontId="28" fillId="10" borderId="23" xfId="3" applyNumberFormat="1" applyFont="1" applyFill="1" applyBorder="1" applyAlignment="1">
      <alignment horizontal="center" vertical="center" wrapText="1"/>
    </xf>
    <xf numFmtId="9" fontId="28" fillId="10" borderId="24" xfId="2" applyNumberFormat="1" applyFont="1" applyFill="1" applyBorder="1" applyAlignment="1">
      <alignment horizontal="center" vertical="center" wrapText="1"/>
    </xf>
    <xf numFmtId="9" fontId="28" fillId="10" borderId="25" xfId="2" applyNumberFormat="1" applyFont="1" applyFill="1" applyBorder="1" applyAlignment="1">
      <alignment horizontal="center" vertical="center" wrapText="1"/>
    </xf>
    <xf numFmtId="9" fontId="28" fillId="0" borderId="25" xfId="2" applyNumberFormat="1" applyFont="1" applyBorder="1" applyAlignment="1">
      <alignment horizontal="center" vertical="center"/>
    </xf>
    <xf numFmtId="9" fontId="28" fillId="10" borderId="26" xfId="2" applyNumberFormat="1" applyFont="1" applyFill="1" applyBorder="1" applyAlignment="1">
      <alignment horizontal="center" vertical="center" wrapText="1"/>
    </xf>
    <xf numFmtId="9" fontId="28" fillId="10" borderId="20" xfId="3" applyNumberFormat="1" applyFont="1" applyFill="1" applyBorder="1" applyAlignment="1">
      <alignment horizontal="center" vertical="center" wrapText="1"/>
    </xf>
    <xf numFmtId="9" fontId="28" fillId="10" borderId="3" xfId="3" applyNumberFormat="1" applyFont="1" applyFill="1" applyBorder="1" applyAlignment="1">
      <alignment horizontal="center" vertical="center" wrapText="1"/>
    </xf>
    <xf numFmtId="9" fontId="31" fillId="10" borderId="32" xfId="3" applyNumberFormat="1" applyFont="1" applyFill="1" applyBorder="1" applyAlignment="1">
      <alignment horizontal="center" vertical="center" wrapText="1"/>
    </xf>
    <xf numFmtId="9" fontId="28" fillId="10" borderId="35" xfId="3" applyNumberFormat="1" applyFont="1" applyFill="1" applyBorder="1" applyAlignment="1">
      <alignment horizontal="center" vertical="center" wrapText="1"/>
    </xf>
    <xf numFmtId="9" fontId="28" fillId="10" borderId="37" xfId="3" applyNumberFormat="1" applyFont="1" applyFill="1" applyBorder="1" applyAlignment="1">
      <alignment horizontal="center" vertical="center" wrapText="1"/>
    </xf>
    <xf numFmtId="0" fontId="32" fillId="10" borderId="21" xfId="2" applyFont="1" applyFill="1" applyBorder="1" applyAlignment="1">
      <alignment horizontal="center" vertical="center" wrapText="1"/>
    </xf>
    <xf numFmtId="49" fontId="34" fillId="0" borderId="2" xfId="2" applyNumberFormat="1" applyFont="1" applyFill="1" applyBorder="1" applyAlignment="1">
      <alignment horizontal="center" vertical="center" wrapText="1"/>
    </xf>
    <xf numFmtId="49" fontId="28" fillId="0" borderId="3" xfId="2" applyNumberFormat="1" applyFont="1" applyFill="1" applyBorder="1" applyAlignment="1">
      <alignment horizontal="center" vertical="center" wrapText="1"/>
    </xf>
    <xf numFmtId="0" fontId="35" fillId="5" borderId="4" xfId="2" applyFont="1" applyFill="1" applyBorder="1" applyAlignment="1">
      <alignment horizontal="center" vertical="center"/>
    </xf>
    <xf numFmtId="0" fontId="32" fillId="10" borderId="21" xfId="2" applyFont="1" applyFill="1" applyBorder="1" applyAlignment="1">
      <alignment horizontal="left" vertical="center" wrapText="1" indent="1"/>
    </xf>
    <xf numFmtId="9" fontId="36" fillId="10" borderId="0" xfId="3" applyNumberFormat="1" applyFont="1" applyFill="1" applyBorder="1" applyAlignment="1">
      <alignment horizontal="center" vertical="center" wrapText="1"/>
    </xf>
    <xf numFmtId="0" fontId="32" fillId="10" borderId="1" xfId="2" applyFont="1" applyFill="1" applyBorder="1" applyAlignment="1">
      <alignment horizontal="left" vertical="center" wrapText="1" indent="1"/>
    </xf>
    <xf numFmtId="0" fontId="32" fillId="10" borderId="2" xfId="2" applyFont="1" applyFill="1" applyBorder="1" applyAlignment="1">
      <alignment horizontal="center" vertical="center" wrapText="1"/>
    </xf>
    <xf numFmtId="0" fontId="39" fillId="10" borderId="31" xfId="2" applyFont="1" applyFill="1" applyBorder="1" applyAlignment="1">
      <alignment horizontal="left" vertical="center" wrapText="1" indent="1"/>
    </xf>
    <xf numFmtId="0" fontId="39" fillId="10" borderId="30" xfId="2" applyFont="1" applyFill="1" applyBorder="1" applyAlignment="1">
      <alignment horizontal="center" vertical="center" wrapText="1"/>
    </xf>
    <xf numFmtId="0" fontId="35" fillId="11" borderId="5" xfId="2" applyFont="1" applyFill="1" applyBorder="1" applyAlignment="1">
      <alignment horizontal="center" vertical="center"/>
    </xf>
    <xf numFmtId="0" fontId="32" fillId="10" borderId="33" xfId="2" applyFont="1" applyFill="1" applyBorder="1" applyAlignment="1">
      <alignment horizontal="left" vertical="center" wrapText="1" indent="1"/>
    </xf>
    <xf numFmtId="0" fontId="32" fillId="10" borderId="34" xfId="2" applyFont="1" applyFill="1" applyBorder="1" applyAlignment="1">
      <alignment horizontal="center" vertical="center" wrapText="1"/>
    </xf>
    <xf numFmtId="0" fontId="35" fillId="6" borderId="5" xfId="2" applyFont="1" applyFill="1" applyBorder="1" applyAlignment="1">
      <alignment horizontal="center" vertical="center"/>
    </xf>
    <xf numFmtId="0" fontId="32" fillId="10" borderId="36" xfId="2" applyFont="1" applyFill="1" applyBorder="1" applyAlignment="1">
      <alignment horizontal="left" vertical="center" wrapText="1" indent="1"/>
    </xf>
    <xf numFmtId="0" fontId="32" fillId="10" borderId="36" xfId="2" applyFont="1" applyFill="1" applyBorder="1" applyAlignment="1">
      <alignment horizontal="center" vertical="center" wrapText="1"/>
    </xf>
    <xf numFmtId="0" fontId="40" fillId="7" borderId="5" xfId="2" applyFont="1" applyFill="1" applyBorder="1" applyAlignment="1">
      <alignment horizontal="center" vertical="center"/>
    </xf>
    <xf numFmtId="0" fontId="41" fillId="10" borderId="6" xfId="2" applyFont="1" applyFill="1" applyBorder="1" applyAlignment="1">
      <alignment vertical="center" wrapText="1"/>
    </xf>
    <xf numFmtId="9" fontId="42" fillId="10" borderId="7" xfId="3" applyNumberFormat="1" applyFont="1" applyFill="1" applyBorder="1" applyAlignment="1">
      <alignment vertical="center" wrapText="1"/>
    </xf>
    <xf numFmtId="0" fontId="35" fillId="8" borderId="5" xfId="2" applyFont="1" applyFill="1" applyBorder="1" applyAlignment="1">
      <alignment horizontal="center" vertical="center"/>
    </xf>
    <xf numFmtId="0" fontId="41" fillId="10" borderId="0" xfId="2" applyFont="1" applyFill="1" applyBorder="1" applyAlignment="1">
      <alignment horizontal="center" vertical="center" wrapText="1"/>
    </xf>
    <xf numFmtId="164" fontId="42" fillId="10" borderId="0" xfId="3" applyNumberFormat="1" applyFont="1" applyFill="1" applyBorder="1" applyAlignment="1">
      <alignment horizontal="center" vertical="center" wrapText="1"/>
    </xf>
    <xf numFmtId="0" fontId="40" fillId="9" borderId="8" xfId="2" applyFont="1" applyFill="1" applyBorder="1" applyAlignment="1">
      <alignment horizontal="center" vertical="center"/>
    </xf>
    <xf numFmtId="0" fontId="43" fillId="0" borderId="0" xfId="2" applyFont="1" applyAlignment="1">
      <alignment vertical="center"/>
    </xf>
    <xf numFmtId="0" fontId="44" fillId="10" borderId="0" xfId="2" applyFont="1" applyFill="1" applyBorder="1" applyAlignment="1">
      <alignment horizontal="center" vertical="center"/>
    </xf>
    <xf numFmtId="164" fontId="44" fillId="10" borderId="0" xfId="3" applyNumberFormat="1" applyFont="1" applyFill="1" applyBorder="1" applyAlignment="1">
      <alignment horizontal="center" vertical="center" wrapText="1"/>
    </xf>
    <xf numFmtId="0" fontId="45" fillId="0" borderId="0" xfId="2" applyFont="1" applyAlignment="1">
      <alignment vertical="center"/>
    </xf>
    <xf numFmtId="0" fontId="46" fillId="12" borderId="9" xfId="2" applyFont="1" applyFill="1" applyBorder="1" applyAlignment="1">
      <alignment horizontal="center" vertical="center"/>
    </xf>
    <xf numFmtId="0" fontId="47" fillId="10" borderId="6" xfId="2" applyFont="1" applyFill="1" applyBorder="1" applyAlignment="1">
      <alignment horizontal="left" vertical="center" wrapText="1" indent="1"/>
    </xf>
    <xf numFmtId="0" fontId="47" fillId="10" borderId="10" xfId="2" applyFont="1" applyFill="1" applyBorder="1" applyAlignment="1">
      <alignment horizontal="center" vertical="center" wrapText="1"/>
    </xf>
    <xf numFmtId="164" fontId="48" fillId="10" borderId="0" xfId="3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47" fillId="10" borderId="11" xfId="2" applyFont="1" applyFill="1" applyBorder="1" applyAlignment="1">
      <alignment horizontal="left" vertical="center" wrapText="1" indent="1"/>
    </xf>
    <xf numFmtId="0" fontId="47" fillId="10" borderId="12" xfId="2" applyFont="1" applyFill="1" applyBorder="1" applyAlignment="1">
      <alignment horizontal="center" vertical="center" wrapText="1"/>
    </xf>
    <xf numFmtId="0" fontId="35" fillId="12" borderId="9" xfId="2" applyFont="1" applyFill="1" applyBorder="1" applyAlignment="1">
      <alignment horizontal="center" vertical="center"/>
    </xf>
    <xf numFmtId="0" fontId="40" fillId="10" borderId="13" xfId="2" applyFont="1" applyFill="1" applyBorder="1" applyAlignment="1">
      <alignment horizontal="right" vertical="center" wrapText="1" indent="1"/>
    </xf>
    <xf numFmtId="0" fontId="45" fillId="10" borderId="13" xfId="2" applyFont="1" applyFill="1" applyBorder="1" applyAlignment="1">
      <alignment horizontal="center" vertical="center" wrapText="1"/>
    </xf>
    <xf numFmtId="0" fontId="40" fillId="10" borderId="0" xfId="2" applyFont="1" applyFill="1" applyBorder="1" applyAlignment="1">
      <alignment horizontal="right" vertical="center" wrapText="1" indent="1"/>
    </xf>
    <xf numFmtId="0" fontId="45" fillId="10" borderId="0" xfId="2" applyFont="1" applyFill="1" applyBorder="1" applyAlignment="1">
      <alignment horizontal="center" vertical="center" wrapText="1"/>
    </xf>
    <xf numFmtId="0" fontId="45" fillId="10" borderId="0" xfId="2" applyFont="1" applyFill="1" applyAlignment="1">
      <alignment horizontal="center" vertical="center" wrapText="1"/>
    </xf>
    <xf numFmtId="0" fontId="49" fillId="10" borderId="0" xfId="2" applyFont="1" applyFill="1" applyBorder="1" applyAlignment="1">
      <alignment horizontal="left" vertical="top" wrapText="1"/>
    </xf>
    <xf numFmtId="0" fontId="50" fillId="10" borderId="0" xfId="2" applyFont="1" applyFill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45" fillId="10" borderId="0" xfId="2" applyFont="1" applyFill="1" applyBorder="1" applyAlignment="1">
      <alignment horizontal="left" vertical="center" wrapText="1"/>
    </xf>
    <xf numFmtId="0" fontId="51" fillId="10" borderId="27" xfId="2" applyFont="1" applyFill="1" applyBorder="1" applyAlignment="1">
      <alignment horizontal="center" vertical="center"/>
    </xf>
    <xf numFmtId="0" fontId="51" fillId="10" borderId="28" xfId="2" applyFont="1" applyFill="1" applyBorder="1" applyAlignment="1">
      <alignment horizontal="left" vertical="center" wrapText="1"/>
    </xf>
    <xf numFmtId="0" fontId="51" fillId="10" borderId="29" xfId="2" applyFont="1" applyFill="1" applyBorder="1" applyAlignment="1">
      <alignment horizontal="center" vertical="center" wrapText="1"/>
    </xf>
    <xf numFmtId="0" fontId="9" fillId="10" borderId="0" xfId="2" applyFont="1" applyFill="1" applyAlignment="1">
      <alignment horizontal="center" vertical="center" wrapText="1"/>
    </xf>
    <xf numFmtId="0" fontId="8" fillId="0" borderId="0" xfId="2" applyFont="1"/>
    <xf numFmtId="0" fontId="32" fillId="10" borderId="39" xfId="2" applyFont="1" applyFill="1" applyBorder="1" applyAlignment="1">
      <alignment horizontal="left" vertical="center" wrapText="1" indent="1"/>
    </xf>
    <xf numFmtId="0" fontId="32" fillId="10" borderId="39" xfId="2" applyFont="1" applyFill="1" applyBorder="1" applyAlignment="1">
      <alignment horizontal="center" vertical="center" wrapText="1"/>
    </xf>
    <xf numFmtId="9" fontId="28" fillId="10" borderId="38" xfId="3" applyNumberFormat="1" applyFont="1" applyFill="1" applyBorder="1" applyAlignment="1">
      <alignment horizontal="center" vertical="center" wrapText="1"/>
    </xf>
    <xf numFmtId="0" fontId="32" fillId="10" borderId="40" xfId="2" applyFont="1" applyFill="1" applyBorder="1" applyAlignment="1">
      <alignment horizontal="left" vertical="center" wrapText="1" indent="1"/>
    </xf>
    <xf numFmtId="0" fontId="32" fillId="10" borderId="40" xfId="2" applyFont="1" applyFill="1" applyBorder="1" applyAlignment="1">
      <alignment horizontal="center" vertical="center" wrapText="1"/>
    </xf>
    <xf numFmtId="9" fontId="28" fillId="10" borderId="40" xfId="3" applyNumberFormat="1" applyFont="1" applyFill="1" applyBorder="1" applyAlignment="1">
      <alignment horizontal="center" vertical="center" wrapText="1"/>
    </xf>
    <xf numFmtId="0" fontId="32" fillId="10" borderId="42" xfId="2" applyFont="1" applyFill="1" applyBorder="1" applyAlignment="1">
      <alignment horizontal="left" vertical="center" wrapText="1" indent="1"/>
    </xf>
    <xf numFmtId="0" fontId="32" fillId="10" borderId="42" xfId="2" applyFont="1" applyFill="1" applyBorder="1" applyAlignment="1">
      <alignment horizontal="center" vertical="center" wrapText="1"/>
    </xf>
    <xf numFmtId="9" fontId="28" fillId="10" borderId="41" xfId="3" applyNumberFormat="1" applyFont="1" applyFill="1" applyBorder="1" applyAlignment="1">
      <alignment horizontal="center" vertical="center" wrapText="1"/>
    </xf>
    <xf numFmtId="0" fontId="12" fillId="0" borderId="0" xfId="2" applyFont="1" applyFill="1" applyAlignment="1">
      <alignment vertical="center"/>
    </xf>
    <xf numFmtId="0" fontId="2" fillId="0" borderId="0" xfId="2" applyFill="1"/>
    <xf numFmtId="0" fontId="2" fillId="0" borderId="0" xfId="2" applyFill="1" applyAlignment="1">
      <alignment vertical="center"/>
    </xf>
    <xf numFmtId="0" fontId="2" fillId="0" borderId="0" xfId="2" applyFont="1" applyFill="1" applyAlignment="1">
      <alignment vertical="center"/>
    </xf>
    <xf numFmtId="0" fontId="6" fillId="0" borderId="0" xfId="0" applyFont="1" applyFill="1" applyAlignment="1">
      <alignment horizontal="left" vertical="center" wrapText="1" indent="1"/>
    </xf>
    <xf numFmtId="0" fontId="0" fillId="2" borderId="0" xfId="0" applyFill="1" applyAlignment="1">
      <alignment vertical="center"/>
    </xf>
    <xf numFmtId="0" fontId="0" fillId="2" borderId="0" xfId="0" applyFill="1"/>
    <xf numFmtId="0" fontId="5" fillId="3" borderId="0" xfId="0" applyFont="1" applyFill="1" applyAlignment="1">
      <alignment horizontal="center" vertical="center"/>
    </xf>
    <xf numFmtId="0" fontId="54" fillId="2" borderId="0" xfId="0" applyFont="1" applyFill="1" applyAlignment="1">
      <alignment vertical="center" wrapText="1"/>
    </xf>
    <xf numFmtId="164" fontId="23" fillId="10" borderId="0" xfId="3" applyNumberFormat="1" applyFont="1" applyFill="1" applyBorder="1" applyAlignment="1">
      <alignment horizontal="center" vertical="top" wrapText="1"/>
    </xf>
    <xf numFmtId="49" fontId="37" fillId="0" borderId="0" xfId="2" applyNumberFormat="1" applyFont="1" applyFill="1" applyBorder="1" applyAlignment="1">
      <alignment horizontal="center" wrapText="1"/>
    </xf>
    <xf numFmtId="49" fontId="20" fillId="0" borderId="0" xfId="2" applyNumberFormat="1" applyFont="1" applyFill="1" applyBorder="1" applyAlignment="1">
      <alignment horizontal="center" vertical="center" wrapText="1"/>
    </xf>
    <xf numFmtId="9" fontId="52" fillId="10" borderId="0" xfId="3" applyNumberFormat="1" applyFont="1" applyFill="1" applyBorder="1" applyAlignment="1">
      <alignment horizontal="center" vertical="center" wrapText="1"/>
    </xf>
    <xf numFmtId="9" fontId="42" fillId="10" borderId="0" xfId="3" applyNumberFormat="1" applyFont="1" applyFill="1" applyBorder="1" applyAlignment="1">
      <alignment vertical="center" wrapText="1"/>
    </xf>
    <xf numFmtId="9" fontId="28" fillId="10" borderId="0" xfId="3" applyNumberFormat="1" applyFont="1" applyFill="1" applyBorder="1" applyAlignment="1">
      <alignment horizontal="center" vertical="center" wrapText="1"/>
    </xf>
    <xf numFmtId="9" fontId="28" fillId="10" borderId="0" xfId="2" applyNumberFormat="1" applyFont="1" applyFill="1" applyBorder="1" applyAlignment="1">
      <alignment horizontal="center" vertical="center" wrapText="1"/>
    </xf>
    <xf numFmtId="9" fontId="28" fillId="0" borderId="0" xfId="2" applyNumberFormat="1" applyFont="1" applyBorder="1" applyAlignment="1">
      <alignment horizontal="center" vertical="center"/>
    </xf>
    <xf numFmtId="0" fontId="55" fillId="10" borderId="44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vertical="center"/>
    </xf>
    <xf numFmtId="0" fontId="0" fillId="2" borderId="0" xfId="0" applyFill="1" applyAlignment="1">
      <alignment horizontal="left" vertical="center" indent="1"/>
    </xf>
    <xf numFmtId="0" fontId="0" fillId="2" borderId="44" xfId="0" applyFill="1" applyBorder="1"/>
    <xf numFmtId="0" fontId="53" fillId="2" borderId="48" xfId="4" applyFill="1" applyBorder="1" applyAlignment="1">
      <alignment horizontal="left" vertical="center" wrapText="1" indent="1"/>
    </xf>
    <xf numFmtId="0" fontId="53" fillId="2" borderId="47" xfId="4" applyFill="1" applyBorder="1" applyAlignment="1">
      <alignment horizontal="left" vertical="center" wrapText="1" indent="1"/>
    </xf>
    <xf numFmtId="0" fontId="2" fillId="0" borderId="0" xfId="2" applyFill="1" applyBorder="1"/>
    <xf numFmtId="0" fontId="2" fillId="0" borderId="0" xfId="2" applyFill="1" applyAlignment="1">
      <alignment wrapText="1"/>
    </xf>
    <xf numFmtId="0" fontId="2" fillId="0" borderId="0" xfId="2" applyFont="1" applyFill="1"/>
    <xf numFmtId="0" fontId="56" fillId="3" borderId="44" xfId="2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 wrapText="1"/>
    </xf>
    <xf numFmtId="0" fontId="2" fillId="0" borderId="0" xfId="2" applyBorder="1" applyAlignment="1">
      <alignment vertical="center"/>
    </xf>
    <xf numFmtId="0" fontId="25" fillId="0" borderId="0" xfId="2" applyFont="1" applyBorder="1" applyAlignment="1">
      <alignment vertical="center"/>
    </xf>
    <xf numFmtId="0" fontId="26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2" fillId="0" borderId="0" xfId="2" applyFill="1" applyBorder="1" applyAlignment="1">
      <alignment vertical="center"/>
    </xf>
    <xf numFmtId="0" fontId="25" fillId="0" borderId="0" xfId="2" applyFont="1" applyFill="1" applyAlignment="1">
      <alignment vertical="center"/>
    </xf>
    <xf numFmtId="0" fontId="57" fillId="10" borderId="12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vertical="center" wrapText="1"/>
    </xf>
    <xf numFmtId="0" fontId="15" fillId="0" borderId="0" xfId="2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13" fillId="0" borderId="0" xfId="2" applyFont="1" applyFill="1" applyBorder="1"/>
    <xf numFmtId="0" fontId="25" fillId="0" borderId="0" xfId="2" applyFont="1" applyFill="1" applyBorder="1" applyAlignment="1">
      <alignment vertical="center"/>
    </xf>
    <xf numFmtId="0" fontId="57" fillId="10" borderId="11" xfId="2" applyFont="1" applyFill="1" applyBorder="1" applyAlignment="1">
      <alignment horizontal="left" vertical="center" wrapText="1" indent="1"/>
    </xf>
    <xf numFmtId="164" fontId="23" fillId="10" borderId="0" xfId="3" applyNumberFormat="1" applyFont="1" applyFill="1" applyBorder="1" applyAlignment="1">
      <alignment horizontal="center" vertical="top" wrapText="1"/>
    </xf>
    <xf numFmtId="49" fontId="37" fillId="0" borderId="0" xfId="2" applyNumberFormat="1" applyFont="1" applyFill="1" applyBorder="1" applyAlignment="1">
      <alignment horizontal="center" wrapText="1"/>
    </xf>
    <xf numFmtId="49" fontId="37" fillId="0" borderId="0" xfId="2" applyNumberFormat="1" applyFont="1" applyFill="1" applyBorder="1" applyAlignment="1">
      <alignment horizontal="center" wrapText="1"/>
    </xf>
    <xf numFmtId="9" fontId="60" fillId="10" borderId="22" xfId="3" applyNumberFormat="1" applyFont="1" applyFill="1" applyBorder="1" applyAlignment="1">
      <alignment horizontal="center" vertical="center" wrapText="1"/>
    </xf>
    <xf numFmtId="9" fontId="60" fillId="10" borderId="24" xfId="2" applyNumberFormat="1" applyFont="1" applyFill="1" applyBorder="1" applyAlignment="1">
      <alignment horizontal="center" vertical="center" wrapText="1"/>
    </xf>
    <xf numFmtId="9" fontId="60" fillId="10" borderId="25" xfId="2" applyNumberFormat="1" applyFont="1" applyFill="1" applyBorder="1" applyAlignment="1">
      <alignment horizontal="center" vertical="center" wrapText="1"/>
    </xf>
    <xf numFmtId="9" fontId="60" fillId="0" borderId="25" xfId="2" applyNumberFormat="1" applyFont="1" applyBorder="1" applyAlignment="1">
      <alignment horizontal="center" vertical="center"/>
    </xf>
    <xf numFmtId="9" fontId="60" fillId="10" borderId="26" xfId="2" applyNumberFormat="1" applyFont="1" applyFill="1" applyBorder="1" applyAlignment="1">
      <alignment horizontal="center" vertical="center" wrapText="1"/>
    </xf>
    <xf numFmtId="9" fontId="60" fillId="10" borderId="23" xfId="3" applyNumberFormat="1" applyFont="1" applyFill="1" applyBorder="1" applyAlignment="1">
      <alignment horizontal="center" vertical="center" wrapText="1"/>
    </xf>
    <xf numFmtId="0" fontId="55" fillId="10" borderId="45" xfId="2" applyFont="1" applyFill="1" applyBorder="1" applyAlignment="1">
      <alignment horizontal="center" vertical="center" wrapText="1"/>
    </xf>
    <xf numFmtId="0" fontId="0" fillId="2" borderId="45" xfId="0" applyFill="1" applyBorder="1"/>
    <xf numFmtId="0" fontId="53" fillId="2" borderId="50" xfId="4" applyFill="1" applyBorder="1" applyAlignment="1">
      <alignment horizontal="left" vertical="center" wrapText="1" indent="1"/>
    </xf>
    <xf numFmtId="0" fontId="53" fillId="2" borderId="51" xfId="4" applyFill="1" applyBorder="1" applyAlignment="1">
      <alignment horizontal="left" vertical="center" wrapText="1" indent="1"/>
    </xf>
    <xf numFmtId="0" fontId="16" fillId="2" borderId="0" xfId="2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2" fillId="2" borderId="0" xfId="2" applyFont="1" applyFill="1" applyBorder="1" applyAlignment="1">
      <alignment vertical="center"/>
    </xf>
    <xf numFmtId="0" fontId="55" fillId="2" borderId="0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53" fillId="2" borderId="0" xfId="4" applyFill="1" applyBorder="1" applyAlignment="1">
      <alignment horizontal="left" vertical="center" wrapText="1" indent="1"/>
    </xf>
    <xf numFmtId="0" fontId="0" fillId="2" borderId="0" xfId="0" applyFill="1" applyBorder="1" applyAlignment="1">
      <alignment vertical="center"/>
    </xf>
    <xf numFmtId="9" fontId="61" fillId="10" borderId="12" xfId="5" applyFont="1" applyFill="1" applyBorder="1" applyAlignment="1">
      <alignment horizontal="center" vertical="center" wrapText="1"/>
    </xf>
    <xf numFmtId="9" fontId="47" fillId="10" borderId="12" xfId="5" applyFont="1" applyFill="1" applyBorder="1" applyAlignment="1">
      <alignment horizontal="center" vertical="center" wrapText="1"/>
    </xf>
    <xf numFmtId="0" fontId="22" fillId="10" borderId="0" xfId="2" applyFont="1" applyFill="1" applyAlignment="1">
      <alignment horizontal="left" vertical="center"/>
    </xf>
    <xf numFmtId="164" fontId="23" fillId="10" borderId="0" xfId="3" applyNumberFormat="1" applyFont="1" applyFill="1" applyBorder="1" applyAlignment="1">
      <alignment horizontal="center" vertical="top" wrapText="1"/>
    </xf>
    <xf numFmtId="0" fontId="30" fillId="10" borderId="45" xfId="2" applyFont="1" applyFill="1" applyBorder="1" applyAlignment="1">
      <alignment horizontal="center" vertical="center" wrapText="1"/>
    </xf>
    <xf numFmtId="0" fontId="30" fillId="10" borderId="43" xfId="2" applyFont="1" applyFill="1" applyBorder="1" applyAlignment="1">
      <alignment horizontal="center" vertical="center" wrapText="1"/>
    </xf>
    <xf numFmtId="0" fontId="30" fillId="10" borderId="46" xfId="2" applyFont="1" applyFill="1" applyBorder="1" applyAlignment="1">
      <alignment horizontal="center" vertical="center" wrapText="1"/>
    </xf>
    <xf numFmtId="49" fontId="37" fillId="0" borderId="49" xfId="2" applyNumberFormat="1" applyFont="1" applyFill="1" applyBorder="1" applyAlignment="1">
      <alignment horizontal="center" wrapText="1"/>
    </xf>
    <xf numFmtId="0" fontId="38" fillId="10" borderId="14" xfId="2" applyFont="1" applyFill="1" applyBorder="1" applyAlignment="1">
      <alignment horizontal="center" vertical="center" wrapText="1"/>
    </xf>
    <xf numFmtId="0" fontId="38" fillId="10" borderId="16" xfId="2" applyFont="1" applyFill="1" applyBorder="1" applyAlignment="1">
      <alignment horizontal="center" vertical="center" wrapText="1"/>
    </xf>
    <xf numFmtId="0" fontId="38" fillId="10" borderId="18" xfId="2" applyFont="1" applyFill="1" applyBorder="1" applyAlignment="1">
      <alignment horizontal="center" vertical="center" wrapText="1"/>
    </xf>
    <xf numFmtId="9" fontId="52" fillId="10" borderId="15" xfId="3" applyNumberFormat="1" applyFont="1" applyFill="1" applyBorder="1" applyAlignment="1">
      <alignment horizontal="center" vertical="center" wrapText="1"/>
    </xf>
    <xf numFmtId="9" fontId="52" fillId="10" borderId="17" xfId="3" applyNumberFormat="1" applyFont="1" applyFill="1" applyBorder="1" applyAlignment="1">
      <alignment horizontal="center" vertical="center" wrapText="1"/>
    </xf>
    <xf numFmtId="9" fontId="52" fillId="10" borderId="19" xfId="3" applyNumberFormat="1" applyFont="1" applyFill="1" applyBorder="1" applyAlignment="1">
      <alignment horizontal="center" vertical="center" wrapText="1"/>
    </xf>
    <xf numFmtId="164" fontId="23" fillId="10" borderId="0" xfId="3" applyNumberFormat="1" applyFont="1" applyFill="1" applyBorder="1" applyAlignment="1">
      <alignment horizontal="center" vertical="top" wrapText="1"/>
    </xf>
    <xf numFmtId="49" fontId="37" fillId="0" borderId="0" xfId="2" applyNumberFormat="1" applyFont="1" applyFill="1" applyBorder="1" applyAlignment="1">
      <alignment horizontal="center" wrapText="1"/>
    </xf>
    <xf numFmtId="49" fontId="33" fillId="0" borderId="0" xfId="2" applyNumberFormat="1" applyFont="1" applyFill="1" applyBorder="1" applyAlignment="1">
      <alignment horizontal="left" vertical="center"/>
    </xf>
    <xf numFmtId="49" fontId="33" fillId="0" borderId="1" xfId="2" applyNumberFormat="1" applyFont="1" applyFill="1" applyBorder="1" applyAlignment="1">
      <alignment horizontal="left" vertical="center"/>
    </xf>
    <xf numFmtId="0" fontId="35" fillId="4" borderId="5" xfId="2" applyFont="1" applyFill="1" applyBorder="1" applyAlignment="1">
      <alignment horizontal="center" vertical="center"/>
    </xf>
    <xf numFmtId="0" fontId="14" fillId="3" borderId="45" xfId="2" applyFont="1" applyFill="1" applyBorder="1" applyAlignment="1">
      <alignment horizontal="center" vertical="center" wrapText="1"/>
    </xf>
    <xf numFmtId="0" fontId="14" fillId="3" borderId="43" xfId="2" applyFont="1" applyFill="1" applyBorder="1" applyAlignment="1">
      <alignment horizontal="center" vertical="center" wrapText="1"/>
    </xf>
    <xf numFmtId="0" fontId="14" fillId="3" borderId="46" xfId="2" applyFont="1" applyFill="1" applyBorder="1" applyAlignment="1">
      <alignment horizontal="center" vertical="center" wrapText="1"/>
    </xf>
    <xf numFmtId="0" fontId="58" fillId="10" borderId="14" xfId="2" applyFont="1" applyFill="1" applyBorder="1" applyAlignment="1">
      <alignment horizontal="center" vertical="center" wrapText="1"/>
    </xf>
    <xf numFmtId="0" fontId="58" fillId="10" borderId="16" xfId="2" applyFont="1" applyFill="1" applyBorder="1" applyAlignment="1">
      <alignment horizontal="center" vertical="center" wrapText="1"/>
    </xf>
    <xf numFmtId="0" fontId="58" fillId="10" borderId="18" xfId="2" applyFont="1" applyFill="1" applyBorder="1" applyAlignment="1">
      <alignment horizontal="center" vertical="center" wrapText="1"/>
    </xf>
    <xf numFmtId="9" fontId="59" fillId="10" borderId="15" xfId="3" applyNumberFormat="1" applyFont="1" applyFill="1" applyBorder="1" applyAlignment="1">
      <alignment horizontal="center" vertical="center" wrapText="1"/>
    </xf>
    <xf numFmtId="9" fontId="59" fillId="10" borderId="17" xfId="3" applyNumberFormat="1" applyFont="1" applyFill="1" applyBorder="1" applyAlignment="1">
      <alignment horizontal="center" vertical="center" wrapText="1"/>
    </xf>
    <xf numFmtId="9" fontId="59" fillId="10" borderId="19" xfId="3" applyNumberFormat="1" applyFont="1" applyFill="1" applyBorder="1" applyAlignment="1">
      <alignment horizontal="center" vertical="center" wrapText="1"/>
    </xf>
  </cellXfs>
  <cellStyles count="6">
    <cellStyle name="Lien hypertexte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Pourcentage" xfId="5" builtinId="5"/>
    <cellStyle name="Pourcentage 2" xfId="3" xr:uid="{00000000-0005-0000-0000-000004000000}"/>
  </cellStyles>
  <dxfs count="0"/>
  <tableStyles count="0" defaultTableStyle="TableStyleMedium2" defaultPivotStyle="PivotStyleLight16"/>
  <colors>
    <mruColors>
      <color rgb="FF9497D3"/>
      <color rgb="FF0C89C1"/>
      <color rgb="FFFFD900"/>
      <color rgb="FFFF6826"/>
      <color rgb="FFFF3BE3"/>
      <color rgb="FF62C4BD"/>
      <color rgb="FF00787E"/>
      <color rgb="FF5B5B5B"/>
      <color rgb="FFD3D4D5"/>
      <color rgb="FF78B7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rgbClr val="5A1A63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4C7D-0D47-BD59-541006EA3695}"/>
              </c:ext>
            </c:extLst>
          </c:dPt>
          <c:dPt>
            <c:idx val="1"/>
            <c:bubble3D val="0"/>
            <c:spPr>
              <a:solidFill>
                <a:srgbClr val="D3001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4C7D-0D47-BD59-541006EA3695}"/>
              </c:ext>
            </c:extLst>
          </c:dPt>
          <c:dPt>
            <c:idx val="2"/>
            <c:bubble3D val="0"/>
            <c:spPr>
              <a:solidFill>
                <a:srgbClr val="FBBF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4C7D-0D47-BD59-541006EA3695}"/>
              </c:ext>
            </c:extLst>
          </c:dPt>
          <c:dPt>
            <c:idx val="3"/>
            <c:bubble3D val="0"/>
            <c:spPr>
              <a:solidFill>
                <a:srgbClr val="FFED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7-4C7D-0D47-BD59-541006EA3695}"/>
              </c:ext>
            </c:extLst>
          </c:dPt>
          <c:dPt>
            <c:idx val="4"/>
            <c:bubble3D val="0"/>
            <c:spPr>
              <a:solidFill>
                <a:srgbClr val="FBF2C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4C7D-0D47-BD59-541006EA3695}"/>
              </c:ext>
            </c:extLst>
          </c:dPt>
          <c:dPt>
            <c:idx val="5"/>
            <c:bubble3D val="0"/>
            <c:spPr>
              <a:solidFill>
                <a:srgbClr val="78B74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4C7D-0D47-BD59-541006EA3695}"/>
              </c:ext>
            </c:extLst>
          </c:dPt>
          <c:dPt>
            <c:idx val="6"/>
            <c:bubble3D val="0"/>
            <c:spPr>
              <a:solidFill>
                <a:srgbClr val="D3D4D5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4C7D-0D47-BD59-541006EA3695}"/>
              </c:ext>
            </c:extLst>
          </c:dPt>
          <c:dPt>
            <c:idx val="7"/>
            <c:bubble3D val="0"/>
            <c:spPr>
              <a:solidFill>
                <a:srgbClr val="5B5B5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F-4C7D-0D47-BD59-541006EA3695}"/>
              </c:ext>
            </c:extLst>
          </c:dPt>
          <c:dLbls>
            <c:dLbl>
              <c:idx val="0"/>
              <c:layout>
                <c:manualLayout>
                  <c:x val="-8.7238576277666028E-17"/>
                  <c:y val="-2.7353716399037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D-0D47-BD59-541006EA3695}"/>
                </c:ext>
              </c:extLst>
            </c:dLbl>
            <c:dLbl>
              <c:idx val="1"/>
              <c:layout>
                <c:manualLayout>
                  <c:x val="-2.3942061547356508E-5"/>
                  <c:y val="1.390637696747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D-0D47-BD59-541006EA369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LISTES'!$B$11:$B$13,'BILAN LISTES'!$B$19)</c:f>
              <c:strCache>
                <c:ptCount val="8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  <c:pt idx="7">
                  <c:v>NA</c:v>
                </c:pt>
              </c:strCache>
            </c:strRef>
          </c:cat>
          <c:val>
            <c:numRef>
              <c:f>('BILAN LISTES'!$K$6,'BILAN LISTES'!$K$7,'BILAN LISTES'!$K$9:$K$10,'BILAN LISTES'!$K$11:$K$13,'BILAN LISTES'!$K$19)</c:f>
              <c:numCache>
                <c:formatCode>General</c:formatCode>
                <c:ptCount val="8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13</c:v>
                </c:pt>
                <c:pt idx="4">
                  <c:v>12</c:v>
                </c:pt>
                <c:pt idx="5">
                  <c:v>123</c:v>
                </c:pt>
                <c:pt idx="6">
                  <c:v>42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7D-0D47-BD59-541006EA3695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1A63"/>
              </a:solidFill>
            </c:spPr>
            <c:extLst>
              <c:ext xmlns:c16="http://schemas.microsoft.com/office/drawing/2014/chart" uri="{C3380CC4-5D6E-409C-BE32-E72D297353CC}">
                <c16:uniqueId val="{00000012-4C7D-0D47-BD59-541006EA3695}"/>
              </c:ext>
            </c:extLst>
          </c:dPt>
          <c:dPt>
            <c:idx val="1"/>
            <c:bubble3D val="0"/>
            <c:spPr>
              <a:solidFill>
                <a:srgbClr val="D3001B"/>
              </a:solidFill>
            </c:spPr>
            <c:extLst>
              <c:ext xmlns:c16="http://schemas.microsoft.com/office/drawing/2014/chart" uri="{C3380CC4-5D6E-409C-BE32-E72D297353CC}">
                <c16:uniqueId val="{00000014-4C7D-0D47-BD59-541006EA3695}"/>
              </c:ext>
            </c:extLst>
          </c:dPt>
          <c:dPt>
            <c:idx val="2"/>
            <c:bubble3D val="0"/>
            <c:spPr>
              <a:solidFill>
                <a:srgbClr val="FBBF00"/>
              </a:solidFill>
            </c:spPr>
            <c:extLst>
              <c:ext xmlns:c16="http://schemas.microsoft.com/office/drawing/2014/chart" uri="{C3380CC4-5D6E-409C-BE32-E72D297353CC}">
                <c16:uniqueId val="{00000016-4C7D-0D47-BD59-541006EA3695}"/>
              </c:ext>
            </c:extLst>
          </c:dPt>
          <c:dPt>
            <c:idx val="3"/>
            <c:bubble3D val="0"/>
            <c:spPr>
              <a:solidFill>
                <a:srgbClr val="FFED00"/>
              </a:solidFill>
            </c:spPr>
            <c:extLst>
              <c:ext xmlns:c16="http://schemas.microsoft.com/office/drawing/2014/chart" uri="{C3380CC4-5D6E-409C-BE32-E72D297353CC}">
                <c16:uniqueId val="{00000018-4C7D-0D47-BD59-541006EA3695}"/>
              </c:ext>
            </c:extLst>
          </c:dPt>
          <c:dPt>
            <c:idx val="4"/>
            <c:bubble3D val="0"/>
            <c:spPr>
              <a:solidFill>
                <a:srgbClr val="FBF2CA"/>
              </a:solidFill>
            </c:spPr>
            <c:extLst>
              <c:ext xmlns:c16="http://schemas.microsoft.com/office/drawing/2014/chart" uri="{C3380CC4-5D6E-409C-BE32-E72D297353CC}">
                <c16:uniqueId val="{0000001A-4C7D-0D47-BD59-541006EA3695}"/>
              </c:ext>
            </c:extLst>
          </c:dPt>
          <c:dPt>
            <c:idx val="5"/>
            <c:bubble3D val="0"/>
            <c:spPr>
              <a:solidFill>
                <a:srgbClr val="78B74A"/>
              </a:solidFill>
            </c:spPr>
            <c:extLst>
              <c:ext xmlns:c16="http://schemas.microsoft.com/office/drawing/2014/chart" uri="{C3380CC4-5D6E-409C-BE32-E72D297353CC}">
                <c16:uniqueId val="{0000001C-4C7D-0D47-BD59-541006EA3695}"/>
              </c:ext>
            </c:extLst>
          </c:dPt>
          <c:dPt>
            <c:idx val="6"/>
            <c:bubble3D val="0"/>
            <c:spPr>
              <a:solidFill>
                <a:srgbClr val="D3D4D5"/>
              </a:solidFill>
            </c:spPr>
            <c:extLst>
              <c:ext xmlns:c16="http://schemas.microsoft.com/office/drawing/2014/chart" uri="{C3380CC4-5D6E-409C-BE32-E72D297353CC}">
                <c16:uniqueId val="{0000001E-4C7D-0D47-BD59-541006EA3695}"/>
              </c:ext>
            </c:extLst>
          </c:dPt>
          <c:dPt>
            <c:idx val="7"/>
            <c:bubble3D val="0"/>
            <c:spPr>
              <a:solidFill>
                <a:srgbClr val="5B5B5B"/>
              </a:solidFill>
            </c:spPr>
            <c:extLst>
              <c:ext xmlns:c16="http://schemas.microsoft.com/office/drawing/2014/chart" uri="{C3380CC4-5D6E-409C-BE32-E72D297353CC}">
                <c16:uniqueId val="{00000020-4C7D-0D47-BD59-541006EA3695}"/>
              </c:ext>
            </c:extLst>
          </c:dPt>
          <c:dLbls>
            <c:dLbl>
              <c:idx val="0"/>
              <c:layout>
                <c:manualLayout>
                  <c:x val="2.379261383594824E-3"/>
                  <c:y val="-2.735371639903761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7D-0D47-BD59-541006EA3695}"/>
                </c:ext>
              </c:extLst>
            </c:dLbl>
            <c:dLbl>
              <c:idx val="1"/>
              <c:layout>
                <c:manualLayout>
                  <c:x val="-1.4085603647971707E-3"/>
                  <c:y val="-2.4884788722375922E-1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7D-0D47-BD59-541006EA369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4C7D-0D47-BD59-541006EA3695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4C7D-0D47-BD59-541006EA3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LISTES'!$B$11:$B$13,'BILAN LISTES'!$B$19)</c:f>
              <c:strCache>
                <c:ptCount val="8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  <c:pt idx="7">
                  <c:v>NA</c:v>
                </c:pt>
              </c:strCache>
            </c:strRef>
          </c:cat>
          <c:val>
            <c:numRef>
              <c:f>('BILAN LISTES'!$K$6,'BILAN LISTES'!$K$7,'BILAN LISTES'!$K$9:$K$10,'BILAN LISTES'!$K$11:$K$13,'BILAN LISTES'!$K$19)</c:f>
              <c:numCache>
                <c:formatCode>General</c:formatCode>
                <c:ptCount val="8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13</c:v>
                </c:pt>
                <c:pt idx="4">
                  <c:v>12</c:v>
                </c:pt>
                <c:pt idx="5">
                  <c:v>123</c:v>
                </c:pt>
                <c:pt idx="6">
                  <c:v>42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C7D-0D47-BD59-541006EA36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rgbClr val="5A1A63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4C7D-0D47-BD59-541006EA3695}"/>
              </c:ext>
            </c:extLst>
          </c:dPt>
          <c:dPt>
            <c:idx val="1"/>
            <c:bubble3D val="0"/>
            <c:spPr>
              <a:solidFill>
                <a:srgbClr val="D3001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4C7D-0D47-BD59-541006EA3695}"/>
              </c:ext>
            </c:extLst>
          </c:dPt>
          <c:dPt>
            <c:idx val="2"/>
            <c:bubble3D val="0"/>
            <c:spPr>
              <a:solidFill>
                <a:srgbClr val="FBBF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4C7D-0D47-BD59-541006EA3695}"/>
              </c:ext>
            </c:extLst>
          </c:dPt>
          <c:dPt>
            <c:idx val="3"/>
            <c:bubble3D val="0"/>
            <c:spPr>
              <a:solidFill>
                <a:srgbClr val="FFED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7-4C7D-0D47-BD59-541006EA3695}"/>
              </c:ext>
            </c:extLst>
          </c:dPt>
          <c:dPt>
            <c:idx val="4"/>
            <c:bubble3D val="0"/>
            <c:spPr>
              <a:solidFill>
                <a:srgbClr val="FBF2C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4C7D-0D47-BD59-541006EA3695}"/>
              </c:ext>
            </c:extLst>
          </c:dPt>
          <c:dPt>
            <c:idx val="5"/>
            <c:bubble3D val="0"/>
            <c:spPr>
              <a:solidFill>
                <a:srgbClr val="78B74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4C7D-0D47-BD59-541006EA3695}"/>
              </c:ext>
            </c:extLst>
          </c:dPt>
          <c:dPt>
            <c:idx val="6"/>
            <c:bubble3D val="0"/>
            <c:spPr>
              <a:solidFill>
                <a:srgbClr val="D3D4D5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4C7D-0D47-BD59-541006EA3695}"/>
              </c:ext>
            </c:extLst>
          </c:dPt>
          <c:dPt>
            <c:idx val="7"/>
            <c:bubble3D val="0"/>
            <c:spPr>
              <a:solidFill>
                <a:srgbClr val="5B5B5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F-4C7D-0D47-BD59-541006EA369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D-0D47-BD59-541006EA3695}"/>
                </c:ext>
              </c:extLst>
            </c:dLbl>
            <c:dLbl>
              <c:idx val="1"/>
              <c:layout>
                <c:manualLayout>
                  <c:x val="-2.3942061547356508E-5"/>
                  <c:y val="1.390637696747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D-0D47-BD59-541006EA369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7D-0D47-BD59-541006EA369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LISTES'!$B$11:$B$13)</c:f>
              <c:strCache>
                <c:ptCount val="7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</c:strCache>
            </c:strRef>
          </c:cat>
          <c:val>
            <c:numRef>
              <c:f>('BILAN LISTES'!$Q$6,'BILAN LISTES'!$Q$7,'BILAN LISTES'!$Q$9:$Q$10,'BILAN LISTES'!$Q$11:$Q$13)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7D-0D47-BD59-541006EA3695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1A63"/>
              </a:solidFill>
            </c:spPr>
            <c:extLst>
              <c:ext xmlns:c16="http://schemas.microsoft.com/office/drawing/2014/chart" uri="{C3380CC4-5D6E-409C-BE32-E72D297353CC}">
                <c16:uniqueId val="{00000012-4C7D-0D47-BD59-541006EA3695}"/>
              </c:ext>
            </c:extLst>
          </c:dPt>
          <c:dPt>
            <c:idx val="1"/>
            <c:bubble3D val="0"/>
            <c:spPr>
              <a:solidFill>
                <a:srgbClr val="D3001B"/>
              </a:solidFill>
            </c:spPr>
            <c:extLst>
              <c:ext xmlns:c16="http://schemas.microsoft.com/office/drawing/2014/chart" uri="{C3380CC4-5D6E-409C-BE32-E72D297353CC}">
                <c16:uniqueId val="{00000014-4C7D-0D47-BD59-541006EA3695}"/>
              </c:ext>
            </c:extLst>
          </c:dPt>
          <c:dPt>
            <c:idx val="2"/>
            <c:bubble3D val="0"/>
            <c:spPr>
              <a:solidFill>
                <a:srgbClr val="FBBF00"/>
              </a:solidFill>
            </c:spPr>
            <c:extLst>
              <c:ext xmlns:c16="http://schemas.microsoft.com/office/drawing/2014/chart" uri="{C3380CC4-5D6E-409C-BE32-E72D297353CC}">
                <c16:uniqueId val="{00000016-4C7D-0D47-BD59-541006EA3695}"/>
              </c:ext>
            </c:extLst>
          </c:dPt>
          <c:dPt>
            <c:idx val="3"/>
            <c:bubble3D val="0"/>
            <c:spPr>
              <a:solidFill>
                <a:srgbClr val="FFED00"/>
              </a:solidFill>
            </c:spPr>
            <c:extLst>
              <c:ext xmlns:c16="http://schemas.microsoft.com/office/drawing/2014/chart" uri="{C3380CC4-5D6E-409C-BE32-E72D297353CC}">
                <c16:uniqueId val="{00000018-4C7D-0D47-BD59-541006EA3695}"/>
              </c:ext>
            </c:extLst>
          </c:dPt>
          <c:dPt>
            <c:idx val="4"/>
            <c:bubble3D val="0"/>
            <c:spPr>
              <a:solidFill>
                <a:srgbClr val="FBF2CA"/>
              </a:solidFill>
            </c:spPr>
            <c:extLst>
              <c:ext xmlns:c16="http://schemas.microsoft.com/office/drawing/2014/chart" uri="{C3380CC4-5D6E-409C-BE32-E72D297353CC}">
                <c16:uniqueId val="{0000001A-4C7D-0D47-BD59-541006EA3695}"/>
              </c:ext>
            </c:extLst>
          </c:dPt>
          <c:dPt>
            <c:idx val="5"/>
            <c:bubble3D val="0"/>
            <c:spPr>
              <a:solidFill>
                <a:srgbClr val="78B74A"/>
              </a:solidFill>
            </c:spPr>
            <c:extLst>
              <c:ext xmlns:c16="http://schemas.microsoft.com/office/drawing/2014/chart" uri="{C3380CC4-5D6E-409C-BE32-E72D297353CC}">
                <c16:uniqueId val="{0000001C-4C7D-0D47-BD59-541006EA3695}"/>
              </c:ext>
            </c:extLst>
          </c:dPt>
          <c:dPt>
            <c:idx val="6"/>
            <c:bubble3D val="0"/>
            <c:spPr>
              <a:solidFill>
                <a:srgbClr val="D3D4D5"/>
              </a:solidFill>
            </c:spPr>
            <c:extLst>
              <c:ext xmlns:c16="http://schemas.microsoft.com/office/drawing/2014/chart" uri="{C3380CC4-5D6E-409C-BE32-E72D297353CC}">
                <c16:uniqueId val="{0000001E-4C7D-0D47-BD59-541006EA3695}"/>
              </c:ext>
            </c:extLst>
          </c:dPt>
          <c:dPt>
            <c:idx val="7"/>
            <c:bubble3D val="0"/>
            <c:spPr>
              <a:solidFill>
                <a:srgbClr val="5B5B5B"/>
              </a:solidFill>
            </c:spPr>
            <c:extLst>
              <c:ext xmlns:c16="http://schemas.microsoft.com/office/drawing/2014/chart" uri="{C3380CC4-5D6E-409C-BE32-E72D297353CC}">
                <c16:uniqueId val="{00000020-4C7D-0D47-BD59-541006EA369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7D-0D47-BD59-541006EA3695}"/>
                </c:ext>
              </c:extLst>
            </c:dLbl>
            <c:dLbl>
              <c:idx val="1"/>
              <c:layout>
                <c:manualLayout>
                  <c:x val="-1.4085603647971707E-3"/>
                  <c:y val="-2.4884788722375922E-1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7D-0D47-BD59-541006EA369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C7D-0D47-BD59-541006EA369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4C7D-0D47-BD59-541006EA3695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4C7D-0D47-BD59-541006EA3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LISTES'!$B$11:$B$13)</c:f>
              <c:strCache>
                <c:ptCount val="7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</c:strCache>
            </c:strRef>
          </c:cat>
          <c:val>
            <c:numRef>
              <c:f>('BILAN LISTES'!$Q$6,'BILAN LISTES'!$Q$7,'BILAN LISTES'!$Q$9:$Q$10,'BILAN LISTES'!$Q$11:$Q$13)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C7D-0D47-BD59-541006EA36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81623931623932"/>
          <c:y val="2.8154273504273509E-2"/>
          <c:w val="0.75236773504273502"/>
          <c:h val="0.75236773504273502"/>
        </c:manualLayout>
      </c:layout>
      <c:pieChart>
        <c:varyColors val="1"/>
        <c:ser>
          <c:idx val="0"/>
          <c:order val="0"/>
          <c:tx>
            <c:strRef>
              <c:f>'BILAN LISTES'!$E$27:$E$34</c:f>
              <c:strCache>
                <c:ptCount val="8"/>
                <c:pt idx="0">
                  <c:v>206</c:v>
                </c:pt>
                <c:pt idx="1">
                  <c:v>11</c:v>
                </c:pt>
                <c:pt idx="2">
                  <c:v>19</c:v>
                </c:pt>
                <c:pt idx="3">
                  <c:v>70</c:v>
                </c:pt>
                <c:pt idx="4">
                  <c:v>68</c:v>
                </c:pt>
                <c:pt idx="5">
                  <c:v>199</c:v>
                </c:pt>
                <c:pt idx="6">
                  <c:v>30</c:v>
                </c:pt>
                <c:pt idx="7">
                  <c:v>10</c:v>
                </c:pt>
              </c:strCache>
            </c:strRef>
          </c:tx>
          <c:dPt>
            <c:idx val="0"/>
            <c:bubble3D val="0"/>
            <c:spPr>
              <a:solidFill>
                <a:srgbClr val="FF3BE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25-2542-B4CE-4954AD99ABBB}"/>
              </c:ext>
            </c:extLst>
          </c:dPt>
          <c:dPt>
            <c:idx val="1"/>
            <c:bubble3D val="0"/>
            <c:spPr>
              <a:solidFill>
                <a:srgbClr val="62C4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25-2542-B4CE-4954AD99ABBB}"/>
              </c:ext>
            </c:extLst>
          </c:dPt>
          <c:dPt>
            <c:idx val="2"/>
            <c:bubble3D val="0"/>
            <c:spPr>
              <a:solidFill>
                <a:srgbClr val="00787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F25-2542-B4CE-4954AD99ABBB}"/>
              </c:ext>
            </c:extLst>
          </c:dPt>
          <c:dPt>
            <c:idx val="3"/>
            <c:bubble3D val="0"/>
            <c:spPr>
              <a:solidFill>
                <a:srgbClr val="FF682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F25-2542-B4CE-4954AD99ABBB}"/>
              </c:ext>
            </c:extLst>
          </c:dPt>
          <c:dPt>
            <c:idx val="4"/>
            <c:bubble3D val="0"/>
            <c:spPr>
              <a:solidFill>
                <a:srgbClr val="FFD9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A0B-2548-8A88-4452FAF47C65}"/>
              </c:ext>
            </c:extLst>
          </c:dPt>
          <c:dPt>
            <c:idx val="5"/>
            <c:bubble3D val="0"/>
            <c:spPr>
              <a:solidFill>
                <a:srgbClr val="0C89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8C5-F345-87C9-9FF63E6BA3A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8C5-F345-87C9-9FF63E6BA3AB}"/>
              </c:ext>
            </c:extLst>
          </c:dPt>
          <c:dPt>
            <c:idx val="7"/>
            <c:bubble3D val="0"/>
            <c:spPr>
              <a:solidFill>
                <a:srgbClr val="9497D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D2EE-D143-8A76-04C205D46E5F}"/>
              </c:ext>
            </c:extLst>
          </c:dPt>
          <c:dLbls>
            <c:dLbl>
              <c:idx val="0"/>
              <c:layout>
                <c:manualLayout>
                  <c:x val="2.8381017071641132E-2"/>
                  <c:y val="-3.38739316239316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2797598469858366E-2"/>
                      <c:h val="0.10696581196581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F25-2542-B4CE-4954AD99ABBB}"/>
                </c:ext>
              </c:extLst>
            </c:dLbl>
            <c:dLbl>
              <c:idx val="1"/>
              <c:layout>
                <c:manualLayout>
                  <c:x val="3.7416722112874001E-2"/>
                  <c:y val="-3.992948717948727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25-2542-B4CE-4954AD99ABBB}"/>
                </c:ext>
              </c:extLst>
            </c:dLbl>
            <c:dLbl>
              <c:idx val="2"/>
              <c:layout>
                <c:manualLayout>
                  <c:x val="3.9029034124172871E-2"/>
                  <c:y val="-5.100427350427350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1183775078913129E-2"/>
                      <c:h val="0.10595427350427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F25-2542-B4CE-4954AD99ABBB}"/>
                </c:ext>
              </c:extLst>
            </c:dLbl>
            <c:dLbl>
              <c:idx val="3"/>
              <c:layout>
                <c:manualLayout>
                  <c:x val="5.0349701980254701E-2"/>
                  <c:y val="-4.34980769230770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410706126994108E-2"/>
                      <c:h val="0.11065170940170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F25-2542-B4CE-4954AD99ABBB}"/>
                </c:ext>
              </c:extLst>
            </c:dLbl>
            <c:dLbl>
              <c:idx val="4"/>
              <c:layout>
                <c:manualLayout>
                  <c:x val="-0.11340142069686762"/>
                  <c:y val="-5.223824786324796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A0B-2548-8A88-4452FAF47C65}"/>
                </c:ext>
              </c:extLst>
            </c:dLbl>
            <c:dLbl>
              <c:idx val="5"/>
              <c:layout>
                <c:manualLayout>
                  <c:x val="-2.4362484430183816E-2"/>
                  <c:y val="1.6818589743589744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C5-F345-87C9-9FF63E6BA3AB}"/>
                </c:ext>
              </c:extLst>
            </c:dLbl>
            <c:dLbl>
              <c:idx val="6"/>
              <c:layout>
                <c:manualLayout>
                  <c:x val="-0.15649146244221579"/>
                  <c:y val="1.628205128205128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C5-F345-87C9-9FF63E6BA3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'BILAN LISTES'!$C$27:$C$34</c:f>
              <c:strCache>
                <c:ptCount val="8"/>
                <c:pt idx="0">
                  <c:v>Mollusques continentaux </c:v>
                </c:pt>
                <c:pt idx="1">
                  <c:v>Reptiles</c:v>
                </c:pt>
                <c:pt idx="2">
                  <c:v>Amphibiens</c:v>
                </c:pt>
                <c:pt idx="3">
                  <c:v>Odonates</c:v>
                </c:pt>
                <c:pt idx="4">
                  <c:v>Orthoptères-Mantoptères</c:v>
                </c:pt>
                <c:pt idx="5">
                  <c:v>Oiseaux nicheurs</c:v>
                </c:pt>
                <c:pt idx="6">
                  <c:v>Oiseaux hivernants</c:v>
                </c:pt>
                <c:pt idx="7">
                  <c:v>Crustacés Branchiopodes</c:v>
                </c:pt>
              </c:strCache>
            </c:strRef>
          </c:cat>
          <c:val>
            <c:numRef>
              <c:f>'BILAN LISTES'!$E$27:$E$34</c:f>
              <c:numCache>
                <c:formatCode>General</c:formatCode>
                <c:ptCount val="8"/>
                <c:pt idx="0">
                  <c:v>206</c:v>
                </c:pt>
                <c:pt idx="1">
                  <c:v>11</c:v>
                </c:pt>
                <c:pt idx="2">
                  <c:v>19</c:v>
                </c:pt>
                <c:pt idx="3">
                  <c:v>70</c:v>
                </c:pt>
                <c:pt idx="4">
                  <c:v>68</c:v>
                </c:pt>
                <c:pt idx="5">
                  <c:v>199</c:v>
                </c:pt>
                <c:pt idx="6">
                  <c:v>30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25-2542-B4CE-4954AD99A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620838277166165E-2"/>
          <c:y val="0.82451517094017102"/>
          <c:w val="0.78423700517517236"/>
          <c:h val="0.160817094017094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381623931623932"/>
          <c:y val="2.8154273504273509E-2"/>
          <c:w val="0.75236773504273502"/>
          <c:h val="0.75236773504273502"/>
        </c:manualLayout>
      </c:layout>
      <c:pieChart>
        <c:varyColors val="1"/>
        <c:ser>
          <c:idx val="0"/>
          <c:order val="0"/>
          <c:tx>
            <c:strRef>
              <c:f>'BILAN LISTES'!$F$27:$F$34</c:f>
              <c:strCache>
                <c:ptCount val="8"/>
                <c:pt idx="0">
                  <c:v>240</c:v>
                </c:pt>
                <c:pt idx="1">
                  <c:v>13</c:v>
                </c:pt>
                <c:pt idx="2">
                  <c:v>20</c:v>
                </c:pt>
                <c:pt idx="3">
                  <c:v>72</c:v>
                </c:pt>
                <c:pt idx="4">
                  <c:v>76</c:v>
                </c:pt>
                <c:pt idx="5">
                  <c:v>234</c:v>
                </c:pt>
                <c:pt idx="6">
                  <c:v>215</c:v>
                </c:pt>
                <c:pt idx="7">
                  <c:v>11</c:v>
                </c:pt>
              </c:strCache>
            </c:strRef>
          </c:tx>
          <c:dPt>
            <c:idx val="0"/>
            <c:bubble3D val="0"/>
            <c:spPr>
              <a:solidFill>
                <a:srgbClr val="FF3BE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25-2542-B4CE-4954AD99ABBB}"/>
              </c:ext>
            </c:extLst>
          </c:dPt>
          <c:dPt>
            <c:idx val="1"/>
            <c:bubble3D val="0"/>
            <c:spPr>
              <a:solidFill>
                <a:srgbClr val="62C4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25-2542-B4CE-4954AD99ABBB}"/>
              </c:ext>
            </c:extLst>
          </c:dPt>
          <c:dPt>
            <c:idx val="2"/>
            <c:bubble3D val="0"/>
            <c:spPr>
              <a:solidFill>
                <a:srgbClr val="00787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F25-2542-B4CE-4954AD99ABBB}"/>
              </c:ext>
            </c:extLst>
          </c:dPt>
          <c:dPt>
            <c:idx val="3"/>
            <c:bubble3D val="0"/>
            <c:spPr>
              <a:solidFill>
                <a:srgbClr val="FF682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F25-2542-B4CE-4954AD99ABBB}"/>
              </c:ext>
            </c:extLst>
          </c:dPt>
          <c:dPt>
            <c:idx val="4"/>
            <c:bubble3D val="0"/>
            <c:spPr>
              <a:solidFill>
                <a:srgbClr val="FFD9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4E0-8644-91AB-4864D538FB21}"/>
              </c:ext>
            </c:extLst>
          </c:dPt>
          <c:dPt>
            <c:idx val="5"/>
            <c:bubble3D val="0"/>
            <c:spPr>
              <a:solidFill>
                <a:srgbClr val="0C89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D3A-0B40-A4A5-6A935D1C9E17}"/>
              </c:ext>
            </c:extLst>
          </c:dPt>
          <c:dPt>
            <c:idx val="6"/>
            <c:bubble3D val="0"/>
            <c:spPr>
              <a:solidFill>
                <a:srgbClr val="4472C4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D3A-0B40-A4A5-6A935D1C9E17}"/>
              </c:ext>
            </c:extLst>
          </c:dPt>
          <c:dPt>
            <c:idx val="7"/>
            <c:bubble3D val="0"/>
            <c:spPr>
              <a:solidFill>
                <a:srgbClr val="9497D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968B-404C-8FF9-8E792C33AE3E}"/>
              </c:ext>
            </c:extLst>
          </c:dPt>
          <c:dLbls>
            <c:dLbl>
              <c:idx val="0"/>
              <c:layout>
                <c:manualLayout>
                  <c:x val="4.393663799027675E-2"/>
                  <c:y val="-1.32957264957264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8929799092740069E-2"/>
                      <c:h val="8.79700854700854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F25-2542-B4CE-4954AD99ABBB}"/>
                </c:ext>
              </c:extLst>
            </c:dLbl>
            <c:dLbl>
              <c:idx val="1"/>
              <c:layout>
                <c:manualLayout>
                  <c:x val="3.325057643635209E-2"/>
                  <c:y val="-3.45021367521367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25-2542-B4CE-4954AD99ABBB}"/>
                </c:ext>
              </c:extLst>
            </c:dLbl>
            <c:dLbl>
              <c:idx val="2"/>
              <c:layout>
                <c:manualLayout>
                  <c:x val="2.4926653654517291E-2"/>
                  <c:y val="1.38952991452990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5.6075462539243649E-2"/>
                      <c:h val="0.10595427350427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F25-2542-B4CE-4954AD99ABBB}"/>
                </c:ext>
              </c:extLst>
            </c:dLbl>
            <c:dLbl>
              <c:idx val="3"/>
              <c:layout>
                <c:manualLayout>
                  <c:x val="2.2207794069971136E-2"/>
                  <c:y val="2.43440170940170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0876854729645845E-2"/>
                      <c:h val="0.105224358974358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F25-2542-B4CE-4954AD99ABBB}"/>
                </c:ext>
              </c:extLst>
            </c:dLbl>
            <c:dLbl>
              <c:idx val="4"/>
              <c:layout>
                <c:manualLayout>
                  <c:x val="5.572696029452541E-2"/>
                  <c:y val="1.3564102564102565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4E0-8644-91AB-4864D538FB21}"/>
                </c:ext>
              </c:extLst>
            </c:dLbl>
            <c:dLbl>
              <c:idx val="5"/>
              <c:layout>
                <c:manualLayout>
                  <c:x val="-3.8389716788155753E-2"/>
                  <c:y val="-4.5693162393162394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3A-0B40-A4A5-6A935D1C9E17}"/>
                </c:ext>
              </c:extLst>
            </c:dLbl>
            <c:dLbl>
              <c:idx val="6"/>
              <c:layout>
                <c:manualLayout>
                  <c:x val="-5.2423183495437273E-2"/>
                  <c:y val="8.5235897435897434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3A-0B40-A4A5-6A935D1C9E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'BILAN LISTES'!$C$27:$C$34</c:f>
              <c:strCache>
                <c:ptCount val="8"/>
                <c:pt idx="0">
                  <c:v>Mollusques continentaux </c:v>
                </c:pt>
                <c:pt idx="1">
                  <c:v>Reptiles</c:v>
                </c:pt>
                <c:pt idx="2">
                  <c:v>Amphibiens</c:v>
                </c:pt>
                <c:pt idx="3">
                  <c:v>Odonates</c:v>
                </c:pt>
                <c:pt idx="4">
                  <c:v>Orthoptères-Mantoptères</c:v>
                </c:pt>
                <c:pt idx="5">
                  <c:v>Oiseaux nicheurs</c:v>
                </c:pt>
                <c:pt idx="6">
                  <c:v>Oiseaux hivernants</c:v>
                </c:pt>
                <c:pt idx="7">
                  <c:v>Crustacés Branchiopodes</c:v>
                </c:pt>
              </c:strCache>
            </c:strRef>
          </c:cat>
          <c:val>
            <c:numRef>
              <c:f>'BILAN LISTES'!$F$27:$F$34</c:f>
              <c:numCache>
                <c:formatCode>General</c:formatCode>
                <c:ptCount val="8"/>
                <c:pt idx="0">
                  <c:v>240</c:v>
                </c:pt>
                <c:pt idx="1">
                  <c:v>13</c:v>
                </c:pt>
                <c:pt idx="2">
                  <c:v>20</c:v>
                </c:pt>
                <c:pt idx="3">
                  <c:v>72</c:v>
                </c:pt>
                <c:pt idx="4">
                  <c:v>76</c:v>
                </c:pt>
                <c:pt idx="5">
                  <c:v>234</c:v>
                </c:pt>
                <c:pt idx="6">
                  <c:v>215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25-2542-B4CE-4954AD99A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383066043361154E-2"/>
          <c:y val="0.82994252136752134"/>
          <c:w val="0.80693745040444098"/>
          <c:h val="0.168958119658119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rgbClr val="5A1A63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4C7D-0D47-BD59-541006EA3695}"/>
              </c:ext>
            </c:extLst>
          </c:dPt>
          <c:dPt>
            <c:idx val="1"/>
            <c:bubble3D val="0"/>
            <c:spPr>
              <a:solidFill>
                <a:srgbClr val="D3001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4C7D-0D47-BD59-541006EA3695}"/>
              </c:ext>
            </c:extLst>
          </c:dPt>
          <c:dPt>
            <c:idx val="2"/>
            <c:bubble3D val="0"/>
            <c:spPr>
              <a:solidFill>
                <a:srgbClr val="FBBF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4C7D-0D47-BD59-541006EA3695}"/>
              </c:ext>
            </c:extLst>
          </c:dPt>
          <c:dPt>
            <c:idx val="3"/>
            <c:bubble3D val="0"/>
            <c:spPr>
              <a:solidFill>
                <a:srgbClr val="FFED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7-4C7D-0D47-BD59-541006EA3695}"/>
              </c:ext>
            </c:extLst>
          </c:dPt>
          <c:dPt>
            <c:idx val="4"/>
            <c:bubble3D val="0"/>
            <c:spPr>
              <a:solidFill>
                <a:srgbClr val="FBF2C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4C7D-0D47-BD59-541006EA3695}"/>
              </c:ext>
            </c:extLst>
          </c:dPt>
          <c:dPt>
            <c:idx val="5"/>
            <c:bubble3D val="0"/>
            <c:spPr>
              <a:solidFill>
                <a:srgbClr val="78B74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4C7D-0D47-BD59-541006EA3695}"/>
              </c:ext>
            </c:extLst>
          </c:dPt>
          <c:dPt>
            <c:idx val="6"/>
            <c:bubble3D val="0"/>
            <c:spPr>
              <a:solidFill>
                <a:srgbClr val="D3D4D5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4C7D-0D47-BD59-541006EA3695}"/>
              </c:ext>
            </c:extLst>
          </c:dPt>
          <c:dPt>
            <c:idx val="7"/>
            <c:bubble3D val="0"/>
            <c:spPr>
              <a:solidFill>
                <a:srgbClr val="5B5B5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F-4C7D-0D47-BD59-541006EA3695}"/>
              </c:ext>
            </c:extLst>
          </c:dPt>
          <c:dLbls>
            <c:dLbl>
              <c:idx val="0"/>
              <c:layout>
                <c:manualLayout>
                  <c:x val="0"/>
                  <c:y val="-6.8741834152396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D-0D47-BD59-541006EA3695}"/>
                </c:ext>
              </c:extLst>
            </c:dLbl>
            <c:dLbl>
              <c:idx val="1"/>
              <c:layout>
                <c:manualLayout>
                  <c:x val="-2.3942061547356508E-5"/>
                  <c:y val="1.390637696747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D-0D47-BD59-541006EA369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LISTES'!$B$11:$B$13,'BILAN LISTES'!$B$19)</c:f>
              <c:strCache>
                <c:ptCount val="8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  <c:pt idx="7">
                  <c:v>NA</c:v>
                </c:pt>
              </c:strCache>
            </c:strRef>
          </c:cat>
          <c:val>
            <c:numRef>
              <c:f>('BILAN LISTES'!$AI$6,'BILAN LISTES'!$AI$7,'BILAN LISTES'!$AI$9:$AI$10,'BILAN LISTES'!$AI$11:$AI$13,'BILAN LISTES'!$AI$19)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46</c:v>
                </c:pt>
                <c:pt idx="6">
                  <c:v>2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7D-0D47-BD59-541006EA3695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1A63"/>
              </a:solidFill>
            </c:spPr>
            <c:extLst>
              <c:ext xmlns:c16="http://schemas.microsoft.com/office/drawing/2014/chart" uri="{C3380CC4-5D6E-409C-BE32-E72D297353CC}">
                <c16:uniqueId val="{00000012-4C7D-0D47-BD59-541006EA3695}"/>
              </c:ext>
            </c:extLst>
          </c:dPt>
          <c:dPt>
            <c:idx val="1"/>
            <c:bubble3D val="0"/>
            <c:spPr>
              <a:solidFill>
                <a:srgbClr val="D3001B"/>
              </a:solidFill>
            </c:spPr>
            <c:extLst>
              <c:ext xmlns:c16="http://schemas.microsoft.com/office/drawing/2014/chart" uri="{C3380CC4-5D6E-409C-BE32-E72D297353CC}">
                <c16:uniqueId val="{00000014-4C7D-0D47-BD59-541006EA3695}"/>
              </c:ext>
            </c:extLst>
          </c:dPt>
          <c:dPt>
            <c:idx val="2"/>
            <c:bubble3D val="0"/>
            <c:spPr>
              <a:solidFill>
                <a:srgbClr val="FBBF00"/>
              </a:solidFill>
            </c:spPr>
            <c:extLst>
              <c:ext xmlns:c16="http://schemas.microsoft.com/office/drawing/2014/chart" uri="{C3380CC4-5D6E-409C-BE32-E72D297353CC}">
                <c16:uniqueId val="{00000016-4C7D-0D47-BD59-541006EA3695}"/>
              </c:ext>
            </c:extLst>
          </c:dPt>
          <c:dPt>
            <c:idx val="3"/>
            <c:bubble3D val="0"/>
            <c:spPr>
              <a:solidFill>
                <a:srgbClr val="FFED00"/>
              </a:solidFill>
            </c:spPr>
            <c:extLst>
              <c:ext xmlns:c16="http://schemas.microsoft.com/office/drawing/2014/chart" uri="{C3380CC4-5D6E-409C-BE32-E72D297353CC}">
                <c16:uniqueId val="{00000018-4C7D-0D47-BD59-541006EA3695}"/>
              </c:ext>
            </c:extLst>
          </c:dPt>
          <c:dPt>
            <c:idx val="4"/>
            <c:bubble3D val="0"/>
            <c:spPr>
              <a:solidFill>
                <a:srgbClr val="FBF2CA"/>
              </a:solidFill>
            </c:spPr>
            <c:extLst>
              <c:ext xmlns:c16="http://schemas.microsoft.com/office/drawing/2014/chart" uri="{C3380CC4-5D6E-409C-BE32-E72D297353CC}">
                <c16:uniqueId val="{0000001A-4C7D-0D47-BD59-541006EA3695}"/>
              </c:ext>
            </c:extLst>
          </c:dPt>
          <c:dPt>
            <c:idx val="5"/>
            <c:bubble3D val="0"/>
            <c:spPr>
              <a:solidFill>
                <a:srgbClr val="78B74A"/>
              </a:solidFill>
            </c:spPr>
            <c:extLst>
              <c:ext xmlns:c16="http://schemas.microsoft.com/office/drawing/2014/chart" uri="{C3380CC4-5D6E-409C-BE32-E72D297353CC}">
                <c16:uniqueId val="{0000001C-4C7D-0D47-BD59-541006EA3695}"/>
              </c:ext>
            </c:extLst>
          </c:dPt>
          <c:dPt>
            <c:idx val="6"/>
            <c:bubble3D val="0"/>
            <c:spPr>
              <a:solidFill>
                <a:srgbClr val="D3D4D5"/>
              </a:solidFill>
            </c:spPr>
            <c:extLst>
              <c:ext xmlns:c16="http://schemas.microsoft.com/office/drawing/2014/chart" uri="{C3380CC4-5D6E-409C-BE32-E72D297353CC}">
                <c16:uniqueId val="{0000001E-4C7D-0D47-BD59-541006EA3695}"/>
              </c:ext>
            </c:extLst>
          </c:dPt>
          <c:dPt>
            <c:idx val="7"/>
            <c:bubble3D val="0"/>
            <c:spPr>
              <a:solidFill>
                <a:srgbClr val="5B5B5B"/>
              </a:solidFill>
            </c:spPr>
            <c:extLst>
              <c:ext xmlns:c16="http://schemas.microsoft.com/office/drawing/2014/chart" uri="{C3380CC4-5D6E-409C-BE32-E72D297353CC}">
                <c16:uniqueId val="{00000020-4C7D-0D47-BD59-541006EA3695}"/>
              </c:ext>
            </c:extLst>
          </c:dPt>
          <c:dLbls>
            <c:dLbl>
              <c:idx val="0"/>
              <c:layout>
                <c:manualLayout>
                  <c:x val="-4.758522767189648E-3"/>
                  <c:y val="-2.3231679654380838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7D-0D47-BD59-541006EA3695}"/>
                </c:ext>
              </c:extLst>
            </c:dLbl>
            <c:dLbl>
              <c:idx val="1"/>
              <c:layout>
                <c:manualLayout>
                  <c:x val="-1.4085603647971707E-3"/>
                  <c:y val="-2.4884788722375922E-1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7D-0D47-BD59-541006EA369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4C7D-0D47-BD59-541006EA3695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4C7D-0D47-BD59-541006EA3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LISTES'!$B$11:$B$13,'BILAN LISTES'!$B$19)</c:f>
              <c:strCache>
                <c:ptCount val="8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  <c:pt idx="7">
                  <c:v>NA</c:v>
                </c:pt>
              </c:strCache>
            </c:strRef>
          </c:cat>
          <c:val>
            <c:numRef>
              <c:f>('BILAN LISTES'!$AI$6,'BILAN LISTES'!$AI$7,'BILAN LISTES'!$AI$9:$AI$10,'BILAN LISTES'!$AI$11:$AI$13,'BILAN LISTES'!$AI$19)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46</c:v>
                </c:pt>
                <c:pt idx="6">
                  <c:v>2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C7D-0D47-BD59-541006EA36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rgbClr val="5A1A63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BF5F-624E-9E77-0F083B098C31}"/>
              </c:ext>
            </c:extLst>
          </c:dPt>
          <c:dPt>
            <c:idx val="1"/>
            <c:bubble3D val="0"/>
            <c:spPr>
              <a:solidFill>
                <a:srgbClr val="D3001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BF5F-624E-9E77-0F083B098C31}"/>
              </c:ext>
            </c:extLst>
          </c:dPt>
          <c:dPt>
            <c:idx val="2"/>
            <c:bubble3D val="0"/>
            <c:spPr>
              <a:solidFill>
                <a:srgbClr val="FBBF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BF5F-624E-9E77-0F083B098C31}"/>
              </c:ext>
            </c:extLst>
          </c:dPt>
          <c:dPt>
            <c:idx val="3"/>
            <c:bubble3D val="0"/>
            <c:spPr>
              <a:solidFill>
                <a:srgbClr val="FFED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7-BF5F-624E-9E77-0F083B098C31}"/>
              </c:ext>
            </c:extLst>
          </c:dPt>
          <c:dPt>
            <c:idx val="4"/>
            <c:bubble3D val="0"/>
            <c:spPr>
              <a:solidFill>
                <a:srgbClr val="FBF2C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BF5F-624E-9E77-0F083B098C31}"/>
              </c:ext>
            </c:extLst>
          </c:dPt>
          <c:dPt>
            <c:idx val="5"/>
            <c:bubble3D val="0"/>
            <c:spPr>
              <a:solidFill>
                <a:srgbClr val="78B74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BF5F-624E-9E77-0F083B098C31}"/>
              </c:ext>
            </c:extLst>
          </c:dPt>
          <c:dPt>
            <c:idx val="6"/>
            <c:bubble3D val="0"/>
            <c:spPr>
              <a:solidFill>
                <a:srgbClr val="D3D4D5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BF5F-624E-9E77-0F083B098C31}"/>
              </c:ext>
            </c:extLst>
          </c:dPt>
          <c:dLbls>
            <c:dLbl>
              <c:idx val="0"/>
              <c:layout>
                <c:manualLayout>
                  <c:x val="0"/>
                  <c:y val="-2.3231679654380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5F-624E-9E77-0F083B098C31}"/>
                </c:ext>
              </c:extLst>
            </c:dLbl>
            <c:dLbl>
              <c:idx val="1"/>
              <c:layout>
                <c:manualLayout>
                  <c:x val="-2.3942061547356508E-5"/>
                  <c:y val="1.390637696747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5F-624E-9E77-0F083B098C31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LISTES'!$B$11:$B$13)</c:f>
              <c:strCache>
                <c:ptCount val="7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</c:strCache>
            </c:strRef>
          </c:cat>
          <c:val>
            <c:numRef>
              <c:f>('BILAN LISTES'!$AI$6,'BILAN LISTES'!$AI$7,'BILAN LISTES'!$AI$9:$AI$10,'BILAN LISTES'!$AI$11:$AI$13)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46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F5F-624E-9E77-0F083B098C31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1A63"/>
              </a:solidFill>
            </c:spPr>
            <c:extLst>
              <c:ext xmlns:c16="http://schemas.microsoft.com/office/drawing/2014/chart" uri="{C3380CC4-5D6E-409C-BE32-E72D297353CC}">
                <c16:uniqueId val="{00000012-BF5F-624E-9E77-0F083B098C31}"/>
              </c:ext>
            </c:extLst>
          </c:dPt>
          <c:dPt>
            <c:idx val="1"/>
            <c:bubble3D val="0"/>
            <c:spPr>
              <a:solidFill>
                <a:srgbClr val="D3001B"/>
              </a:solidFill>
            </c:spPr>
            <c:extLst>
              <c:ext xmlns:c16="http://schemas.microsoft.com/office/drawing/2014/chart" uri="{C3380CC4-5D6E-409C-BE32-E72D297353CC}">
                <c16:uniqueId val="{00000014-BF5F-624E-9E77-0F083B098C31}"/>
              </c:ext>
            </c:extLst>
          </c:dPt>
          <c:dPt>
            <c:idx val="2"/>
            <c:bubble3D val="0"/>
            <c:spPr>
              <a:solidFill>
                <a:srgbClr val="FBBF00"/>
              </a:solidFill>
            </c:spPr>
            <c:extLst>
              <c:ext xmlns:c16="http://schemas.microsoft.com/office/drawing/2014/chart" uri="{C3380CC4-5D6E-409C-BE32-E72D297353CC}">
                <c16:uniqueId val="{00000016-BF5F-624E-9E77-0F083B098C31}"/>
              </c:ext>
            </c:extLst>
          </c:dPt>
          <c:dPt>
            <c:idx val="3"/>
            <c:bubble3D val="0"/>
            <c:spPr>
              <a:solidFill>
                <a:srgbClr val="FFED00"/>
              </a:solidFill>
            </c:spPr>
            <c:extLst>
              <c:ext xmlns:c16="http://schemas.microsoft.com/office/drawing/2014/chart" uri="{C3380CC4-5D6E-409C-BE32-E72D297353CC}">
                <c16:uniqueId val="{00000018-BF5F-624E-9E77-0F083B098C31}"/>
              </c:ext>
            </c:extLst>
          </c:dPt>
          <c:dPt>
            <c:idx val="4"/>
            <c:bubble3D val="0"/>
            <c:spPr>
              <a:solidFill>
                <a:srgbClr val="FBF2CA"/>
              </a:solidFill>
            </c:spPr>
            <c:extLst>
              <c:ext xmlns:c16="http://schemas.microsoft.com/office/drawing/2014/chart" uri="{C3380CC4-5D6E-409C-BE32-E72D297353CC}">
                <c16:uniqueId val="{0000001A-BF5F-624E-9E77-0F083B098C31}"/>
              </c:ext>
            </c:extLst>
          </c:dPt>
          <c:dPt>
            <c:idx val="5"/>
            <c:bubble3D val="0"/>
            <c:spPr>
              <a:solidFill>
                <a:srgbClr val="78B74A"/>
              </a:solidFill>
            </c:spPr>
            <c:extLst>
              <c:ext xmlns:c16="http://schemas.microsoft.com/office/drawing/2014/chart" uri="{C3380CC4-5D6E-409C-BE32-E72D297353CC}">
                <c16:uniqueId val="{0000001C-BF5F-624E-9E77-0F083B098C31}"/>
              </c:ext>
            </c:extLst>
          </c:dPt>
          <c:dPt>
            <c:idx val="6"/>
            <c:bubble3D val="0"/>
            <c:spPr>
              <a:solidFill>
                <a:srgbClr val="D3D4D5"/>
              </a:solidFill>
            </c:spPr>
            <c:extLst>
              <c:ext xmlns:c16="http://schemas.microsoft.com/office/drawing/2014/chart" uri="{C3380CC4-5D6E-409C-BE32-E72D297353CC}">
                <c16:uniqueId val="{0000001E-BF5F-624E-9E77-0F083B098C31}"/>
              </c:ext>
            </c:extLst>
          </c:dPt>
          <c:dLbls>
            <c:dLbl>
              <c:idx val="0"/>
              <c:layout>
                <c:manualLayout>
                  <c:x val="2.379261383594824E-3"/>
                  <c:y val="2.2278474843634992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5F-624E-9E77-0F083B098C31}"/>
                </c:ext>
              </c:extLst>
            </c:dLbl>
            <c:dLbl>
              <c:idx val="1"/>
              <c:layout>
                <c:manualLayout>
                  <c:x val="-1.4085603647971707E-3"/>
                  <c:y val="-2.4884788722375922E-1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F5F-624E-9E77-0F083B098C31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BF5F-624E-9E77-0F083B098C31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BF5F-624E-9E77-0F083B098C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LISTES'!$B$11:$B$13)</c:f>
              <c:strCache>
                <c:ptCount val="7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</c:strCache>
            </c:strRef>
          </c:cat>
          <c:val>
            <c:numRef>
              <c:f>('BILAN LISTES'!$AI$6,'BILAN LISTES'!$AI$7,'BILAN LISTES'!$AI$9:$AI$10,'BILAN LISTES'!$AI$11:$AI$13)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46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F5F-624E-9E77-0F083B098C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rgbClr val="5A1A63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4C7D-0D47-BD59-541006EA3695}"/>
              </c:ext>
            </c:extLst>
          </c:dPt>
          <c:dPt>
            <c:idx val="1"/>
            <c:bubble3D val="0"/>
            <c:spPr>
              <a:solidFill>
                <a:srgbClr val="D3001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4C7D-0D47-BD59-541006EA3695}"/>
              </c:ext>
            </c:extLst>
          </c:dPt>
          <c:dPt>
            <c:idx val="2"/>
            <c:bubble3D val="0"/>
            <c:spPr>
              <a:solidFill>
                <a:srgbClr val="FBBF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4C7D-0D47-BD59-541006EA3695}"/>
              </c:ext>
            </c:extLst>
          </c:dPt>
          <c:dPt>
            <c:idx val="3"/>
            <c:bubble3D val="0"/>
            <c:spPr>
              <a:solidFill>
                <a:srgbClr val="FFED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7-4C7D-0D47-BD59-541006EA3695}"/>
              </c:ext>
            </c:extLst>
          </c:dPt>
          <c:dPt>
            <c:idx val="4"/>
            <c:bubble3D val="0"/>
            <c:spPr>
              <a:solidFill>
                <a:srgbClr val="FBF2C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4C7D-0D47-BD59-541006EA3695}"/>
              </c:ext>
            </c:extLst>
          </c:dPt>
          <c:dPt>
            <c:idx val="5"/>
            <c:bubble3D val="0"/>
            <c:spPr>
              <a:solidFill>
                <a:srgbClr val="78B74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4C7D-0D47-BD59-541006EA3695}"/>
              </c:ext>
            </c:extLst>
          </c:dPt>
          <c:dPt>
            <c:idx val="6"/>
            <c:bubble3D val="0"/>
            <c:spPr>
              <a:solidFill>
                <a:srgbClr val="D3D4D5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4C7D-0D47-BD59-541006EA3695}"/>
              </c:ext>
            </c:extLst>
          </c:dPt>
          <c:dPt>
            <c:idx val="7"/>
            <c:bubble3D val="0"/>
            <c:spPr>
              <a:solidFill>
                <a:srgbClr val="5B5B5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F-4C7D-0D47-BD59-541006EA3695}"/>
              </c:ext>
            </c:extLst>
          </c:dPt>
          <c:dLbls>
            <c:dLbl>
              <c:idx val="0"/>
              <c:layout>
                <c:manualLayout>
                  <c:x val="0"/>
                  <c:y val="-2.32316796543804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D-0D47-BD59-541006EA3695}"/>
                </c:ext>
              </c:extLst>
            </c:dLbl>
            <c:dLbl>
              <c:idx val="1"/>
              <c:layout>
                <c:manualLayout>
                  <c:x val="-2.3942061547356508E-5"/>
                  <c:y val="1.390637696747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D-0D47-BD59-541006EA369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LISTES'!$B$11:$B$13,'BILAN LISTES'!$B$19)</c:f>
              <c:strCache>
                <c:ptCount val="8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  <c:pt idx="7">
                  <c:v>NA</c:v>
                </c:pt>
              </c:strCache>
            </c:strRef>
          </c:cat>
          <c:val>
            <c:numRef>
              <c:f>('BILAN LISTES'!$AO$6,'BILAN LISTES'!$AO$7,'BILAN LISTES'!$AO$9:$AO$10,'BILAN LISTES'!$AO$11:$AO$13,'BILAN LISTES'!$AO$19)</c:f>
              <c:numCache>
                <c:formatCode>General</c:formatCode>
                <c:ptCount val="8"/>
                <c:pt idx="0">
                  <c:v>14</c:v>
                </c:pt>
                <c:pt idx="1">
                  <c:v>30</c:v>
                </c:pt>
                <c:pt idx="2">
                  <c:v>30</c:v>
                </c:pt>
                <c:pt idx="3">
                  <c:v>32</c:v>
                </c:pt>
                <c:pt idx="4">
                  <c:v>32</c:v>
                </c:pt>
                <c:pt idx="5">
                  <c:v>59</c:v>
                </c:pt>
                <c:pt idx="6">
                  <c:v>2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7D-0D47-BD59-541006EA3695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1A63"/>
              </a:solidFill>
            </c:spPr>
            <c:extLst>
              <c:ext xmlns:c16="http://schemas.microsoft.com/office/drawing/2014/chart" uri="{C3380CC4-5D6E-409C-BE32-E72D297353CC}">
                <c16:uniqueId val="{00000012-4C7D-0D47-BD59-541006EA3695}"/>
              </c:ext>
            </c:extLst>
          </c:dPt>
          <c:dPt>
            <c:idx val="1"/>
            <c:bubble3D val="0"/>
            <c:spPr>
              <a:solidFill>
                <a:srgbClr val="D3001B"/>
              </a:solidFill>
            </c:spPr>
            <c:extLst>
              <c:ext xmlns:c16="http://schemas.microsoft.com/office/drawing/2014/chart" uri="{C3380CC4-5D6E-409C-BE32-E72D297353CC}">
                <c16:uniqueId val="{00000014-4C7D-0D47-BD59-541006EA3695}"/>
              </c:ext>
            </c:extLst>
          </c:dPt>
          <c:dPt>
            <c:idx val="2"/>
            <c:bubble3D val="0"/>
            <c:spPr>
              <a:solidFill>
                <a:srgbClr val="FBBF00"/>
              </a:solidFill>
            </c:spPr>
            <c:extLst>
              <c:ext xmlns:c16="http://schemas.microsoft.com/office/drawing/2014/chart" uri="{C3380CC4-5D6E-409C-BE32-E72D297353CC}">
                <c16:uniqueId val="{00000016-4C7D-0D47-BD59-541006EA3695}"/>
              </c:ext>
            </c:extLst>
          </c:dPt>
          <c:dPt>
            <c:idx val="3"/>
            <c:bubble3D val="0"/>
            <c:spPr>
              <a:solidFill>
                <a:srgbClr val="FFED00"/>
              </a:solidFill>
            </c:spPr>
            <c:extLst>
              <c:ext xmlns:c16="http://schemas.microsoft.com/office/drawing/2014/chart" uri="{C3380CC4-5D6E-409C-BE32-E72D297353CC}">
                <c16:uniqueId val="{00000018-4C7D-0D47-BD59-541006EA3695}"/>
              </c:ext>
            </c:extLst>
          </c:dPt>
          <c:dPt>
            <c:idx val="4"/>
            <c:bubble3D val="0"/>
            <c:spPr>
              <a:solidFill>
                <a:srgbClr val="FBF2CA"/>
              </a:solidFill>
            </c:spPr>
            <c:extLst>
              <c:ext xmlns:c16="http://schemas.microsoft.com/office/drawing/2014/chart" uri="{C3380CC4-5D6E-409C-BE32-E72D297353CC}">
                <c16:uniqueId val="{0000001A-4C7D-0D47-BD59-541006EA3695}"/>
              </c:ext>
            </c:extLst>
          </c:dPt>
          <c:dPt>
            <c:idx val="5"/>
            <c:bubble3D val="0"/>
            <c:spPr>
              <a:solidFill>
                <a:srgbClr val="78B74A"/>
              </a:solidFill>
            </c:spPr>
            <c:extLst>
              <c:ext xmlns:c16="http://schemas.microsoft.com/office/drawing/2014/chart" uri="{C3380CC4-5D6E-409C-BE32-E72D297353CC}">
                <c16:uniqueId val="{0000001C-4C7D-0D47-BD59-541006EA3695}"/>
              </c:ext>
            </c:extLst>
          </c:dPt>
          <c:dPt>
            <c:idx val="6"/>
            <c:bubble3D val="0"/>
            <c:spPr>
              <a:solidFill>
                <a:srgbClr val="D3D4D5"/>
              </a:solidFill>
            </c:spPr>
            <c:extLst>
              <c:ext xmlns:c16="http://schemas.microsoft.com/office/drawing/2014/chart" uri="{C3380CC4-5D6E-409C-BE32-E72D297353CC}">
                <c16:uniqueId val="{0000001E-4C7D-0D47-BD59-541006EA3695}"/>
              </c:ext>
            </c:extLst>
          </c:dPt>
          <c:dPt>
            <c:idx val="7"/>
            <c:bubble3D val="0"/>
            <c:spPr>
              <a:solidFill>
                <a:srgbClr val="5B5B5B"/>
              </a:solidFill>
            </c:spPr>
            <c:extLst>
              <c:ext xmlns:c16="http://schemas.microsoft.com/office/drawing/2014/chart" uri="{C3380CC4-5D6E-409C-BE32-E72D297353CC}">
                <c16:uniqueId val="{00000020-4C7D-0D47-BD59-541006EA3695}"/>
              </c:ext>
            </c:extLst>
          </c:dPt>
          <c:dLbls>
            <c:dLbl>
              <c:idx val="0"/>
              <c:layout>
                <c:manualLayout>
                  <c:x val="-8.7238576277666028E-17"/>
                  <c:y val="-4.7660240537313023E-5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7D-0D47-BD59-541006EA3695}"/>
                </c:ext>
              </c:extLst>
            </c:dLbl>
            <c:dLbl>
              <c:idx val="1"/>
              <c:layout>
                <c:manualLayout>
                  <c:x val="-1.4085603647971707E-3"/>
                  <c:y val="-2.4884788722375922E-1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7D-0D47-BD59-541006EA369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4C7D-0D47-BD59-541006EA3695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4C7D-0D47-BD59-541006EA3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LISTES'!$B$11:$B$13,'BILAN LISTES'!$B$19)</c:f>
              <c:strCache>
                <c:ptCount val="8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  <c:pt idx="7">
                  <c:v>NA</c:v>
                </c:pt>
              </c:strCache>
            </c:strRef>
          </c:cat>
          <c:val>
            <c:numRef>
              <c:f>('BILAN LISTES'!$AO$6,'BILAN LISTES'!$AO$7,'BILAN LISTES'!$AO$9:$AO$10,'BILAN LISTES'!$AO$11:$AO$13,'BILAN LISTES'!$AO$19)</c:f>
              <c:numCache>
                <c:formatCode>General</c:formatCode>
                <c:ptCount val="8"/>
                <c:pt idx="0">
                  <c:v>14</c:v>
                </c:pt>
                <c:pt idx="1">
                  <c:v>30</c:v>
                </c:pt>
                <c:pt idx="2">
                  <c:v>30</c:v>
                </c:pt>
                <c:pt idx="3">
                  <c:v>32</c:v>
                </c:pt>
                <c:pt idx="4">
                  <c:v>32</c:v>
                </c:pt>
                <c:pt idx="5">
                  <c:v>59</c:v>
                </c:pt>
                <c:pt idx="6">
                  <c:v>2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C7D-0D47-BD59-541006EA36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rgbClr val="5A1A63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4C7D-0D47-BD59-541006EA3695}"/>
              </c:ext>
            </c:extLst>
          </c:dPt>
          <c:dPt>
            <c:idx val="1"/>
            <c:bubble3D val="0"/>
            <c:spPr>
              <a:solidFill>
                <a:srgbClr val="D3001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4C7D-0D47-BD59-541006EA3695}"/>
              </c:ext>
            </c:extLst>
          </c:dPt>
          <c:dPt>
            <c:idx val="2"/>
            <c:bubble3D val="0"/>
            <c:spPr>
              <a:solidFill>
                <a:srgbClr val="FBBF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4C7D-0D47-BD59-541006EA3695}"/>
              </c:ext>
            </c:extLst>
          </c:dPt>
          <c:dPt>
            <c:idx val="3"/>
            <c:bubble3D val="0"/>
            <c:spPr>
              <a:solidFill>
                <a:srgbClr val="FFED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7-4C7D-0D47-BD59-541006EA3695}"/>
              </c:ext>
            </c:extLst>
          </c:dPt>
          <c:dPt>
            <c:idx val="4"/>
            <c:bubble3D val="0"/>
            <c:spPr>
              <a:solidFill>
                <a:srgbClr val="FBF2C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4C7D-0D47-BD59-541006EA3695}"/>
              </c:ext>
            </c:extLst>
          </c:dPt>
          <c:dPt>
            <c:idx val="5"/>
            <c:bubble3D val="0"/>
            <c:spPr>
              <a:solidFill>
                <a:srgbClr val="78B74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4C7D-0D47-BD59-541006EA3695}"/>
              </c:ext>
            </c:extLst>
          </c:dPt>
          <c:dPt>
            <c:idx val="6"/>
            <c:bubble3D val="0"/>
            <c:spPr>
              <a:solidFill>
                <a:srgbClr val="D3D4D5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4C7D-0D47-BD59-541006EA3695}"/>
              </c:ext>
            </c:extLst>
          </c:dPt>
          <c:dPt>
            <c:idx val="7"/>
            <c:bubble3D val="0"/>
            <c:spPr>
              <a:solidFill>
                <a:srgbClr val="5B5B5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F-4C7D-0D47-BD59-541006EA369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D-0D47-BD59-541006EA369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D-0D47-BD59-541006EA369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7D-0D47-BD59-541006EA369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7D-0D47-BD59-541006EA369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LISTES'!$B$11:$B$13,'BILAN LISTES'!$B$19)</c:f>
              <c:strCache>
                <c:ptCount val="8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  <c:pt idx="7">
                  <c:v>NA</c:v>
                </c:pt>
              </c:strCache>
            </c:strRef>
          </c:cat>
          <c:val>
            <c:numRef>
              <c:f>('BILAN LISTES'!$AU$6,'BILAN LISTES'!$AU$7,'BILAN LISTES'!$AU$9:$AU$10,'BILAN LISTES'!$AU$11:$AU$13,'BILAN LISTES'!$AU$19)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6</c:v>
                </c:pt>
                <c:pt idx="5">
                  <c:v>17</c:v>
                </c:pt>
                <c:pt idx="6">
                  <c:v>0</c:v>
                </c:pt>
                <c:pt idx="7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7D-0D47-BD59-541006EA3695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1A63"/>
              </a:solidFill>
            </c:spPr>
            <c:extLst>
              <c:ext xmlns:c16="http://schemas.microsoft.com/office/drawing/2014/chart" uri="{C3380CC4-5D6E-409C-BE32-E72D297353CC}">
                <c16:uniqueId val="{00000012-4C7D-0D47-BD59-541006EA3695}"/>
              </c:ext>
            </c:extLst>
          </c:dPt>
          <c:dPt>
            <c:idx val="1"/>
            <c:bubble3D val="0"/>
            <c:spPr>
              <a:solidFill>
                <a:srgbClr val="D3001B"/>
              </a:solidFill>
            </c:spPr>
            <c:extLst>
              <c:ext xmlns:c16="http://schemas.microsoft.com/office/drawing/2014/chart" uri="{C3380CC4-5D6E-409C-BE32-E72D297353CC}">
                <c16:uniqueId val="{00000014-4C7D-0D47-BD59-541006EA3695}"/>
              </c:ext>
            </c:extLst>
          </c:dPt>
          <c:dPt>
            <c:idx val="2"/>
            <c:bubble3D val="0"/>
            <c:spPr>
              <a:solidFill>
                <a:srgbClr val="FBBF00"/>
              </a:solidFill>
            </c:spPr>
            <c:extLst>
              <c:ext xmlns:c16="http://schemas.microsoft.com/office/drawing/2014/chart" uri="{C3380CC4-5D6E-409C-BE32-E72D297353CC}">
                <c16:uniqueId val="{00000016-4C7D-0D47-BD59-541006EA3695}"/>
              </c:ext>
            </c:extLst>
          </c:dPt>
          <c:dPt>
            <c:idx val="3"/>
            <c:bubble3D val="0"/>
            <c:spPr>
              <a:solidFill>
                <a:srgbClr val="FFED00"/>
              </a:solidFill>
            </c:spPr>
            <c:extLst>
              <c:ext xmlns:c16="http://schemas.microsoft.com/office/drawing/2014/chart" uri="{C3380CC4-5D6E-409C-BE32-E72D297353CC}">
                <c16:uniqueId val="{00000018-4C7D-0D47-BD59-541006EA3695}"/>
              </c:ext>
            </c:extLst>
          </c:dPt>
          <c:dPt>
            <c:idx val="4"/>
            <c:bubble3D val="0"/>
            <c:spPr>
              <a:solidFill>
                <a:srgbClr val="FBF2CA"/>
              </a:solidFill>
            </c:spPr>
            <c:extLst>
              <c:ext xmlns:c16="http://schemas.microsoft.com/office/drawing/2014/chart" uri="{C3380CC4-5D6E-409C-BE32-E72D297353CC}">
                <c16:uniqueId val="{0000001A-4C7D-0D47-BD59-541006EA3695}"/>
              </c:ext>
            </c:extLst>
          </c:dPt>
          <c:dPt>
            <c:idx val="5"/>
            <c:bubble3D val="0"/>
            <c:spPr>
              <a:solidFill>
                <a:srgbClr val="78B74A"/>
              </a:solidFill>
            </c:spPr>
            <c:extLst>
              <c:ext xmlns:c16="http://schemas.microsoft.com/office/drawing/2014/chart" uri="{C3380CC4-5D6E-409C-BE32-E72D297353CC}">
                <c16:uniqueId val="{0000001C-4C7D-0D47-BD59-541006EA3695}"/>
              </c:ext>
            </c:extLst>
          </c:dPt>
          <c:dPt>
            <c:idx val="6"/>
            <c:bubble3D val="0"/>
            <c:spPr>
              <a:solidFill>
                <a:srgbClr val="D3D4D5"/>
              </a:solidFill>
            </c:spPr>
            <c:extLst>
              <c:ext xmlns:c16="http://schemas.microsoft.com/office/drawing/2014/chart" uri="{C3380CC4-5D6E-409C-BE32-E72D297353CC}">
                <c16:uniqueId val="{0000001E-4C7D-0D47-BD59-541006EA3695}"/>
              </c:ext>
            </c:extLst>
          </c:dPt>
          <c:dPt>
            <c:idx val="7"/>
            <c:bubble3D val="0"/>
            <c:spPr>
              <a:solidFill>
                <a:srgbClr val="5B5B5B"/>
              </a:solidFill>
            </c:spPr>
            <c:extLst>
              <c:ext xmlns:c16="http://schemas.microsoft.com/office/drawing/2014/chart" uri="{C3380CC4-5D6E-409C-BE32-E72D297353CC}">
                <c16:uniqueId val="{00000020-4C7D-0D47-BD59-541006EA369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7D-0D47-BD59-541006EA369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7D-0D47-BD59-541006EA369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C7D-0D47-BD59-541006EA369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4C7D-0D47-BD59-541006EA369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C7D-0D47-BD59-541006EA3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LISTES'!$B$11:$B$13,'BILAN LISTES'!$B$19)</c:f>
              <c:strCache>
                <c:ptCount val="8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  <c:pt idx="7">
                  <c:v>NA</c:v>
                </c:pt>
              </c:strCache>
            </c:strRef>
          </c:cat>
          <c:val>
            <c:numRef>
              <c:f>('BILAN LISTES'!$AU$6,'BILAN LISTES'!$AU$7,'BILAN LISTES'!$AU$9:$AU$10,'BILAN LISTES'!$AU$11:$AU$13,'BILAN LISTES'!$AU$19)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6</c:v>
                </c:pt>
                <c:pt idx="5">
                  <c:v>17</c:v>
                </c:pt>
                <c:pt idx="6">
                  <c:v>0</c:v>
                </c:pt>
                <c:pt idx="7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C7D-0D47-BD59-541006EA36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rgbClr val="5A1A63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4C7D-0D47-BD59-541006EA3695}"/>
              </c:ext>
            </c:extLst>
          </c:dPt>
          <c:dPt>
            <c:idx val="1"/>
            <c:bubble3D val="0"/>
            <c:spPr>
              <a:solidFill>
                <a:srgbClr val="D3001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4C7D-0D47-BD59-541006EA3695}"/>
              </c:ext>
            </c:extLst>
          </c:dPt>
          <c:dPt>
            <c:idx val="2"/>
            <c:bubble3D val="0"/>
            <c:spPr>
              <a:solidFill>
                <a:srgbClr val="FBBF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4C7D-0D47-BD59-541006EA3695}"/>
              </c:ext>
            </c:extLst>
          </c:dPt>
          <c:dPt>
            <c:idx val="3"/>
            <c:bubble3D val="0"/>
            <c:spPr>
              <a:solidFill>
                <a:srgbClr val="FFED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7-4C7D-0D47-BD59-541006EA3695}"/>
              </c:ext>
            </c:extLst>
          </c:dPt>
          <c:dPt>
            <c:idx val="4"/>
            <c:bubble3D val="0"/>
            <c:spPr>
              <a:solidFill>
                <a:srgbClr val="FBF2C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4C7D-0D47-BD59-541006EA3695}"/>
              </c:ext>
            </c:extLst>
          </c:dPt>
          <c:dPt>
            <c:idx val="5"/>
            <c:bubble3D val="0"/>
            <c:spPr>
              <a:solidFill>
                <a:srgbClr val="78B74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4C7D-0D47-BD59-541006EA3695}"/>
              </c:ext>
            </c:extLst>
          </c:dPt>
          <c:dPt>
            <c:idx val="6"/>
            <c:bubble3D val="0"/>
            <c:spPr>
              <a:solidFill>
                <a:srgbClr val="D3D4D5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4C7D-0D47-BD59-541006EA3695}"/>
              </c:ext>
            </c:extLst>
          </c:dPt>
          <c:dPt>
            <c:idx val="7"/>
            <c:bubble3D val="0"/>
            <c:spPr>
              <a:solidFill>
                <a:srgbClr val="5B5B5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F-4C7D-0D47-BD59-541006EA3695}"/>
              </c:ext>
            </c:extLst>
          </c:dPt>
          <c:dLbls>
            <c:dLbl>
              <c:idx val="0"/>
              <c:layout>
                <c:manualLayout>
                  <c:x val="-8.7238576277666028E-17"/>
                  <c:y val="-2.7353716399037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D-0D47-BD59-541006EA3695}"/>
                </c:ext>
              </c:extLst>
            </c:dLbl>
            <c:dLbl>
              <c:idx val="1"/>
              <c:layout>
                <c:manualLayout>
                  <c:x val="-2.3942061547356508E-5"/>
                  <c:y val="1.390637696747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D-0D47-BD59-541006EA369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LISTES'!$B$11:$B$13)</c:f>
              <c:strCache>
                <c:ptCount val="7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</c:strCache>
            </c:strRef>
          </c:cat>
          <c:val>
            <c:numRef>
              <c:f>('BILAN LISTES'!$AO$6,'BILAN LISTES'!$AO$7,'BILAN LISTES'!$AO$9:$AO$10,'BILAN LISTES'!$AO$11:$AO$13)</c:f>
              <c:numCache>
                <c:formatCode>General</c:formatCode>
                <c:ptCount val="7"/>
                <c:pt idx="0">
                  <c:v>14</c:v>
                </c:pt>
                <c:pt idx="1">
                  <c:v>30</c:v>
                </c:pt>
                <c:pt idx="2">
                  <c:v>30</c:v>
                </c:pt>
                <c:pt idx="3">
                  <c:v>32</c:v>
                </c:pt>
                <c:pt idx="4">
                  <c:v>32</c:v>
                </c:pt>
                <c:pt idx="5">
                  <c:v>59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7D-0D47-BD59-541006EA3695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1A63"/>
              </a:solidFill>
            </c:spPr>
            <c:extLst>
              <c:ext xmlns:c16="http://schemas.microsoft.com/office/drawing/2014/chart" uri="{C3380CC4-5D6E-409C-BE32-E72D297353CC}">
                <c16:uniqueId val="{00000012-4C7D-0D47-BD59-541006EA3695}"/>
              </c:ext>
            </c:extLst>
          </c:dPt>
          <c:dPt>
            <c:idx val="1"/>
            <c:bubble3D val="0"/>
            <c:spPr>
              <a:solidFill>
                <a:srgbClr val="D3001B"/>
              </a:solidFill>
            </c:spPr>
            <c:extLst>
              <c:ext xmlns:c16="http://schemas.microsoft.com/office/drawing/2014/chart" uri="{C3380CC4-5D6E-409C-BE32-E72D297353CC}">
                <c16:uniqueId val="{00000014-4C7D-0D47-BD59-541006EA3695}"/>
              </c:ext>
            </c:extLst>
          </c:dPt>
          <c:dPt>
            <c:idx val="2"/>
            <c:bubble3D val="0"/>
            <c:spPr>
              <a:solidFill>
                <a:srgbClr val="FBBF00"/>
              </a:solidFill>
            </c:spPr>
            <c:extLst>
              <c:ext xmlns:c16="http://schemas.microsoft.com/office/drawing/2014/chart" uri="{C3380CC4-5D6E-409C-BE32-E72D297353CC}">
                <c16:uniqueId val="{00000016-4C7D-0D47-BD59-541006EA3695}"/>
              </c:ext>
            </c:extLst>
          </c:dPt>
          <c:dPt>
            <c:idx val="3"/>
            <c:bubble3D val="0"/>
            <c:spPr>
              <a:solidFill>
                <a:srgbClr val="FFED00"/>
              </a:solidFill>
            </c:spPr>
            <c:extLst>
              <c:ext xmlns:c16="http://schemas.microsoft.com/office/drawing/2014/chart" uri="{C3380CC4-5D6E-409C-BE32-E72D297353CC}">
                <c16:uniqueId val="{00000018-4C7D-0D47-BD59-541006EA3695}"/>
              </c:ext>
            </c:extLst>
          </c:dPt>
          <c:dPt>
            <c:idx val="4"/>
            <c:bubble3D val="0"/>
            <c:spPr>
              <a:solidFill>
                <a:srgbClr val="FBF2CA"/>
              </a:solidFill>
            </c:spPr>
            <c:extLst>
              <c:ext xmlns:c16="http://schemas.microsoft.com/office/drawing/2014/chart" uri="{C3380CC4-5D6E-409C-BE32-E72D297353CC}">
                <c16:uniqueId val="{0000001A-4C7D-0D47-BD59-541006EA3695}"/>
              </c:ext>
            </c:extLst>
          </c:dPt>
          <c:dPt>
            <c:idx val="5"/>
            <c:bubble3D val="0"/>
            <c:spPr>
              <a:solidFill>
                <a:srgbClr val="78B74A"/>
              </a:solidFill>
            </c:spPr>
            <c:extLst>
              <c:ext xmlns:c16="http://schemas.microsoft.com/office/drawing/2014/chart" uri="{C3380CC4-5D6E-409C-BE32-E72D297353CC}">
                <c16:uniqueId val="{0000001C-4C7D-0D47-BD59-541006EA3695}"/>
              </c:ext>
            </c:extLst>
          </c:dPt>
          <c:dPt>
            <c:idx val="6"/>
            <c:bubble3D val="0"/>
            <c:spPr>
              <a:solidFill>
                <a:srgbClr val="D3D4D5"/>
              </a:solidFill>
            </c:spPr>
            <c:extLst>
              <c:ext xmlns:c16="http://schemas.microsoft.com/office/drawing/2014/chart" uri="{C3380CC4-5D6E-409C-BE32-E72D297353CC}">
                <c16:uniqueId val="{0000001E-4C7D-0D47-BD59-541006EA3695}"/>
              </c:ext>
            </c:extLst>
          </c:dPt>
          <c:dPt>
            <c:idx val="7"/>
            <c:bubble3D val="0"/>
            <c:spPr>
              <a:solidFill>
                <a:srgbClr val="5B5B5B"/>
              </a:solidFill>
            </c:spPr>
            <c:extLst>
              <c:ext xmlns:c16="http://schemas.microsoft.com/office/drawing/2014/chart" uri="{C3380CC4-5D6E-409C-BE32-E72D297353CC}">
                <c16:uniqueId val="{00000020-4C7D-0D47-BD59-541006EA3695}"/>
              </c:ext>
            </c:extLst>
          </c:dPt>
          <c:dLbls>
            <c:dLbl>
              <c:idx val="0"/>
              <c:layout>
                <c:manualLayout>
                  <c:x val="2.379261383594824E-3"/>
                  <c:y val="-2.735371639903761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7D-0D47-BD59-541006EA3695}"/>
                </c:ext>
              </c:extLst>
            </c:dLbl>
            <c:dLbl>
              <c:idx val="1"/>
              <c:layout>
                <c:manualLayout>
                  <c:x val="-1.4085603647971707E-3"/>
                  <c:y val="-2.4884788722375922E-1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7D-0D47-BD59-541006EA369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4C7D-0D47-BD59-541006EA3695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4C7D-0D47-BD59-541006EA3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LISTES'!$B$11:$B$13)</c:f>
              <c:strCache>
                <c:ptCount val="7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</c:strCache>
            </c:strRef>
          </c:cat>
          <c:val>
            <c:numRef>
              <c:f>('BILAN LISTES'!$AO$6,'BILAN LISTES'!$AO$7,'BILAN LISTES'!$AO$9:$AO$10,'BILAN LISTES'!$AO$11:$AO$13)</c:f>
              <c:numCache>
                <c:formatCode>General</c:formatCode>
                <c:ptCount val="7"/>
                <c:pt idx="0">
                  <c:v>14</c:v>
                </c:pt>
                <c:pt idx="1">
                  <c:v>30</c:v>
                </c:pt>
                <c:pt idx="2">
                  <c:v>30</c:v>
                </c:pt>
                <c:pt idx="3">
                  <c:v>32</c:v>
                </c:pt>
                <c:pt idx="4">
                  <c:v>32</c:v>
                </c:pt>
                <c:pt idx="5">
                  <c:v>59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C7D-0D47-BD59-541006EA36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rgbClr val="5A1A63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4C7D-0D47-BD59-541006EA3695}"/>
              </c:ext>
            </c:extLst>
          </c:dPt>
          <c:dPt>
            <c:idx val="1"/>
            <c:bubble3D val="0"/>
            <c:spPr>
              <a:solidFill>
                <a:srgbClr val="D3001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4C7D-0D47-BD59-541006EA3695}"/>
              </c:ext>
            </c:extLst>
          </c:dPt>
          <c:dPt>
            <c:idx val="2"/>
            <c:bubble3D val="0"/>
            <c:spPr>
              <a:solidFill>
                <a:srgbClr val="FBBF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4C7D-0D47-BD59-541006EA3695}"/>
              </c:ext>
            </c:extLst>
          </c:dPt>
          <c:dPt>
            <c:idx val="3"/>
            <c:bubble3D val="0"/>
            <c:spPr>
              <a:solidFill>
                <a:srgbClr val="FFED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7-4C7D-0D47-BD59-541006EA3695}"/>
              </c:ext>
            </c:extLst>
          </c:dPt>
          <c:dPt>
            <c:idx val="4"/>
            <c:bubble3D val="0"/>
            <c:spPr>
              <a:solidFill>
                <a:srgbClr val="FBF2C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4C7D-0D47-BD59-541006EA3695}"/>
              </c:ext>
            </c:extLst>
          </c:dPt>
          <c:dPt>
            <c:idx val="5"/>
            <c:bubble3D val="0"/>
            <c:spPr>
              <a:solidFill>
                <a:srgbClr val="78B74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4C7D-0D47-BD59-541006EA3695}"/>
              </c:ext>
            </c:extLst>
          </c:dPt>
          <c:dPt>
            <c:idx val="6"/>
            <c:bubble3D val="0"/>
            <c:spPr>
              <a:solidFill>
                <a:srgbClr val="D3D4D5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4C7D-0D47-BD59-541006EA3695}"/>
              </c:ext>
            </c:extLst>
          </c:dPt>
          <c:dPt>
            <c:idx val="7"/>
            <c:bubble3D val="0"/>
            <c:spPr>
              <a:solidFill>
                <a:srgbClr val="5B5B5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F-4C7D-0D47-BD59-541006EA369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D-0D47-BD59-541006EA369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D-0D47-BD59-541006EA369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7D-0D47-BD59-541006EA369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7D-0D47-BD59-541006EA369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LISTES'!$B$11:$B$13)</c:f>
              <c:strCache>
                <c:ptCount val="7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</c:strCache>
            </c:strRef>
          </c:cat>
          <c:val>
            <c:numRef>
              <c:f>('BILAN LISTES'!$AU$6,'BILAN LISTES'!$AU$7,'BILAN LISTES'!$AU$9:$AU$10,'BILAN LISTES'!$AU$11:$AU$13)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6</c:v>
                </c:pt>
                <c:pt idx="5">
                  <c:v>17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7D-0D47-BD59-541006EA3695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1A63"/>
              </a:solidFill>
            </c:spPr>
            <c:extLst>
              <c:ext xmlns:c16="http://schemas.microsoft.com/office/drawing/2014/chart" uri="{C3380CC4-5D6E-409C-BE32-E72D297353CC}">
                <c16:uniqueId val="{00000012-4C7D-0D47-BD59-541006EA3695}"/>
              </c:ext>
            </c:extLst>
          </c:dPt>
          <c:dPt>
            <c:idx val="1"/>
            <c:bubble3D val="0"/>
            <c:spPr>
              <a:solidFill>
                <a:srgbClr val="D3001B"/>
              </a:solidFill>
            </c:spPr>
            <c:extLst>
              <c:ext xmlns:c16="http://schemas.microsoft.com/office/drawing/2014/chart" uri="{C3380CC4-5D6E-409C-BE32-E72D297353CC}">
                <c16:uniqueId val="{00000014-4C7D-0D47-BD59-541006EA3695}"/>
              </c:ext>
            </c:extLst>
          </c:dPt>
          <c:dPt>
            <c:idx val="2"/>
            <c:bubble3D val="0"/>
            <c:spPr>
              <a:solidFill>
                <a:srgbClr val="FBBF00"/>
              </a:solidFill>
            </c:spPr>
            <c:extLst>
              <c:ext xmlns:c16="http://schemas.microsoft.com/office/drawing/2014/chart" uri="{C3380CC4-5D6E-409C-BE32-E72D297353CC}">
                <c16:uniqueId val="{00000016-4C7D-0D47-BD59-541006EA3695}"/>
              </c:ext>
            </c:extLst>
          </c:dPt>
          <c:dPt>
            <c:idx val="3"/>
            <c:bubble3D val="0"/>
            <c:spPr>
              <a:solidFill>
                <a:srgbClr val="FFED00"/>
              </a:solidFill>
            </c:spPr>
            <c:extLst>
              <c:ext xmlns:c16="http://schemas.microsoft.com/office/drawing/2014/chart" uri="{C3380CC4-5D6E-409C-BE32-E72D297353CC}">
                <c16:uniqueId val="{00000018-4C7D-0D47-BD59-541006EA3695}"/>
              </c:ext>
            </c:extLst>
          </c:dPt>
          <c:dPt>
            <c:idx val="4"/>
            <c:bubble3D val="0"/>
            <c:spPr>
              <a:solidFill>
                <a:srgbClr val="FBF2CA"/>
              </a:solidFill>
            </c:spPr>
            <c:extLst>
              <c:ext xmlns:c16="http://schemas.microsoft.com/office/drawing/2014/chart" uri="{C3380CC4-5D6E-409C-BE32-E72D297353CC}">
                <c16:uniqueId val="{0000001A-4C7D-0D47-BD59-541006EA3695}"/>
              </c:ext>
            </c:extLst>
          </c:dPt>
          <c:dPt>
            <c:idx val="5"/>
            <c:bubble3D val="0"/>
            <c:spPr>
              <a:solidFill>
                <a:srgbClr val="78B74A"/>
              </a:solidFill>
            </c:spPr>
            <c:extLst>
              <c:ext xmlns:c16="http://schemas.microsoft.com/office/drawing/2014/chart" uri="{C3380CC4-5D6E-409C-BE32-E72D297353CC}">
                <c16:uniqueId val="{0000001C-4C7D-0D47-BD59-541006EA3695}"/>
              </c:ext>
            </c:extLst>
          </c:dPt>
          <c:dPt>
            <c:idx val="6"/>
            <c:bubble3D val="0"/>
            <c:spPr>
              <a:solidFill>
                <a:srgbClr val="D3D4D5"/>
              </a:solidFill>
            </c:spPr>
            <c:extLst>
              <c:ext xmlns:c16="http://schemas.microsoft.com/office/drawing/2014/chart" uri="{C3380CC4-5D6E-409C-BE32-E72D297353CC}">
                <c16:uniqueId val="{0000001E-4C7D-0D47-BD59-541006EA3695}"/>
              </c:ext>
            </c:extLst>
          </c:dPt>
          <c:dPt>
            <c:idx val="7"/>
            <c:bubble3D val="0"/>
            <c:spPr>
              <a:solidFill>
                <a:srgbClr val="5B5B5B"/>
              </a:solidFill>
            </c:spPr>
            <c:extLst>
              <c:ext xmlns:c16="http://schemas.microsoft.com/office/drawing/2014/chart" uri="{C3380CC4-5D6E-409C-BE32-E72D297353CC}">
                <c16:uniqueId val="{00000020-4C7D-0D47-BD59-541006EA369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7D-0D47-BD59-541006EA369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7D-0D47-BD59-541006EA369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C7D-0D47-BD59-541006EA369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4C7D-0D47-BD59-541006EA369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C7D-0D47-BD59-541006EA3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LISTES'!$B$11:$B$13)</c:f>
              <c:strCache>
                <c:ptCount val="7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</c:strCache>
            </c:strRef>
          </c:cat>
          <c:val>
            <c:numRef>
              <c:f>('BILAN LISTES'!$AU$6,'BILAN LISTES'!$AU$7,'BILAN LISTES'!$AU$9:$AU$10,'BILAN LISTES'!$AU$11:$AU$13)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6</c:v>
                </c:pt>
                <c:pt idx="5">
                  <c:v>17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C7D-0D47-BD59-541006EA36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rgbClr val="5A1A63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4C7D-0D47-BD59-541006EA3695}"/>
              </c:ext>
            </c:extLst>
          </c:dPt>
          <c:dPt>
            <c:idx val="1"/>
            <c:bubble3D val="0"/>
            <c:spPr>
              <a:solidFill>
                <a:srgbClr val="D3001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4C7D-0D47-BD59-541006EA3695}"/>
              </c:ext>
            </c:extLst>
          </c:dPt>
          <c:dPt>
            <c:idx val="2"/>
            <c:bubble3D val="0"/>
            <c:spPr>
              <a:solidFill>
                <a:srgbClr val="FBBF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4C7D-0D47-BD59-541006EA3695}"/>
              </c:ext>
            </c:extLst>
          </c:dPt>
          <c:dPt>
            <c:idx val="3"/>
            <c:bubble3D val="0"/>
            <c:spPr>
              <a:solidFill>
                <a:srgbClr val="FFED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7-4C7D-0D47-BD59-541006EA3695}"/>
              </c:ext>
            </c:extLst>
          </c:dPt>
          <c:dPt>
            <c:idx val="4"/>
            <c:bubble3D val="0"/>
            <c:spPr>
              <a:solidFill>
                <a:srgbClr val="FBF2C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4C7D-0D47-BD59-541006EA3695}"/>
              </c:ext>
            </c:extLst>
          </c:dPt>
          <c:dPt>
            <c:idx val="5"/>
            <c:bubble3D val="0"/>
            <c:spPr>
              <a:solidFill>
                <a:srgbClr val="78B74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4C7D-0D47-BD59-541006EA3695}"/>
              </c:ext>
            </c:extLst>
          </c:dPt>
          <c:dPt>
            <c:idx val="6"/>
            <c:bubble3D val="0"/>
            <c:spPr>
              <a:solidFill>
                <a:srgbClr val="D3D4D5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4C7D-0D47-BD59-541006EA3695}"/>
              </c:ext>
            </c:extLst>
          </c:dPt>
          <c:dPt>
            <c:idx val="7"/>
            <c:bubble3D val="0"/>
            <c:spPr>
              <a:solidFill>
                <a:srgbClr val="5B5B5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F-4C7D-0D47-BD59-541006EA3695}"/>
              </c:ext>
            </c:extLst>
          </c:dPt>
          <c:dLbls>
            <c:dLbl>
              <c:idx val="0"/>
              <c:layout>
                <c:manualLayout>
                  <c:x val="-8.7238576277666028E-17"/>
                  <c:y val="-2.7353716399037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D-0D47-BD59-541006EA3695}"/>
                </c:ext>
              </c:extLst>
            </c:dLbl>
            <c:dLbl>
              <c:idx val="1"/>
              <c:layout>
                <c:manualLayout>
                  <c:x val="-2.3942061547356508E-5"/>
                  <c:y val="1.390637696747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D-0D47-BD59-541006EA369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7D-0D47-BD59-541006EA369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7D-0D47-BD59-541006EA369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LISTES'!$B$11:$B$13,'BILAN LISTES'!$B$19)</c:f>
              <c:strCache>
                <c:ptCount val="8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  <c:pt idx="7">
                  <c:v>NA</c:v>
                </c:pt>
              </c:strCache>
            </c:strRef>
          </c:cat>
          <c:val>
            <c:numRef>
              <c:f>('BILAN LISTES'!$BA$6,'BILAN LISTES'!$BA$7,'BILAN LISTES'!$BA$9:$BA$10,'BILAN LISTES'!$BA$11:$BA$13,'BILAN LISTES'!$BA$19)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7D-0D47-BD59-541006EA3695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1A63"/>
              </a:solidFill>
            </c:spPr>
            <c:extLst>
              <c:ext xmlns:c16="http://schemas.microsoft.com/office/drawing/2014/chart" uri="{C3380CC4-5D6E-409C-BE32-E72D297353CC}">
                <c16:uniqueId val="{00000012-4C7D-0D47-BD59-541006EA3695}"/>
              </c:ext>
            </c:extLst>
          </c:dPt>
          <c:dPt>
            <c:idx val="1"/>
            <c:bubble3D val="0"/>
            <c:spPr>
              <a:solidFill>
                <a:srgbClr val="D3001B"/>
              </a:solidFill>
            </c:spPr>
            <c:extLst>
              <c:ext xmlns:c16="http://schemas.microsoft.com/office/drawing/2014/chart" uri="{C3380CC4-5D6E-409C-BE32-E72D297353CC}">
                <c16:uniqueId val="{00000014-4C7D-0D47-BD59-541006EA3695}"/>
              </c:ext>
            </c:extLst>
          </c:dPt>
          <c:dPt>
            <c:idx val="2"/>
            <c:bubble3D val="0"/>
            <c:spPr>
              <a:solidFill>
                <a:srgbClr val="FBBF00"/>
              </a:solidFill>
            </c:spPr>
            <c:extLst>
              <c:ext xmlns:c16="http://schemas.microsoft.com/office/drawing/2014/chart" uri="{C3380CC4-5D6E-409C-BE32-E72D297353CC}">
                <c16:uniqueId val="{00000016-4C7D-0D47-BD59-541006EA3695}"/>
              </c:ext>
            </c:extLst>
          </c:dPt>
          <c:dPt>
            <c:idx val="3"/>
            <c:bubble3D val="0"/>
            <c:spPr>
              <a:solidFill>
                <a:srgbClr val="FFED00"/>
              </a:solidFill>
            </c:spPr>
            <c:extLst>
              <c:ext xmlns:c16="http://schemas.microsoft.com/office/drawing/2014/chart" uri="{C3380CC4-5D6E-409C-BE32-E72D297353CC}">
                <c16:uniqueId val="{00000018-4C7D-0D47-BD59-541006EA3695}"/>
              </c:ext>
            </c:extLst>
          </c:dPt>
          <c:dPt>
            <c:idx val="4"/>
            <c:bubble3D val="0"/>
            <c:spPr>
              <a:solidFill>
                <a:srgbClr val="FBF2CA"/>
              </a:solidFill>
            </c:spPr>
            <c:extLst>
              <c:ext xmlns:c16="http://schemas.microsoft.com/office/drawing/2014/chart" uri="{C3380CC4-5D6E-409C-BE32-E72D297353CC}">
                <c16:uniqueId val="{0000001A-4C7D-0D47-BD59-541006EA3695}"/>
              </c:ext>
            </c:extLst>
          </c:dPt>
          <c:dPt>
            <c:idx val="5"/>
            <c:bubble3D val="0"/>
            <c:spPr>
              <a:solidFill>
                <a:srgbClr val="78B74A"/>
              </a:solidFill>
            </c:spPr>
            <c:extLst>
              <c:ext xmlns:c16="http://schemas.microsoft.com/office/drawing/2014/chart" uri="{C3380CC4-5D6E-409C-BE32-E72D297353CC}">
                <c16:uniqueId val="{0000001C-4C7D-0D47-BD59-541006EA3695}"/>
              </c:ext>
            </c:extLst>
          </c:dPt>
          <c:dPt>
            <c:idx val="6"/>
            <c:bubble3D val="0"/>
            <c:spPr>
              <a:solidFill>
                <a:srgbClr val="D3D4D5"/>
              </a:solidFill>
            </c:spPr>
            <c:extLst>
              <c:ext xmlns:c16="http://schemas.microsoft.com/office/drawing/2014/chart" uri="{C3380CC4-5D6E-409C-BE32-E72D297353CC}">
                <c16:uniqueId val="{0000001E-4C7D-0D47-BD59-541006EA3695}"/>
              </c:ext>
            </c:extLst>
          </c:dPt>
          <c:dPt>
            <c:idx val="7"/>
            <c:bubble3D val="0"/>
            <c:spPr>
              <a:solidFill>
                <a:srgbClr val="5B5B5B"/>
              </a:solidFill>
            </c:spPr>
            <c:extLst>
              <c:ext xmlns:c16="http://schemas.microsoft.com/office/drawing/2014/chart" uri="{C3380CC4-5D6E-409C-BE32-E72D297353CC}">
                <c16:uniqueId val="{00000020-4C7D-0D47-BD59-541006EA3695}"/>
              </c:ext>
            </c:extLst>
          </c:dPt>
          <c:dLbls>
            <c:dLbl>
              <c:idx val="0"/>
              <c:layout>
                <c:manualLayout>
                  <c:x val="2.379261383594824E-3"/>
                  <c:y val="-2.735371639903761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7D-0D47-BD59-541006EA3695}"/>
                </c:ext>
              </c:extLst>
            </c:dLbl>
            <c:dLbl>
              <c:idx val="1"/>
              <c:layout>
                <c:manualLayout>
                  <c:x val="-1.4085603647971707E-3"/>
                  <c:y val="-2.4884788722375922E-1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7D-0D47-BD59-541006EA369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4C7D-0D47-BD59-541006EA369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C7D-0D47-BD59-541006EA369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C7D-0D47-BD59-541006EA3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LISTES'!$B$11:$B$13,'BILAN LISTES'!$B$19)</c:f>
              <c:strCache>
                <c:ptCount val="8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  <c:pt idx="7">
                  <c:v>NA</c:v>
                </c:pt>
              </c:strCache>
            </c:strRef>
          </c:cat>
          <c:val>
            <c:numRef>
              <c:f>('BILAN LISTES'!$BA$6,'BILAN LISTES'!$BA$7,'BILAN LISTES'!$BA$9:$BA$10,'BILAN LISTES'!$BA$11:$BA$13,'BILAN LISTES'!$BA$19)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C7D-0D47-BD59-541006EA36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rgbClr val="5A1A63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E139-2840-B11D-E12591F0C653}"/>
              </c:ext>
            </c:extLst>
          </c:dPt>
          <c:dPt>
            <c:idx val="1"/>
            <c:bubble3D val="0"/>
            <c:spPr>
              <a:solidFill>
                <a:srgbClr val="D3001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E139-2840-B11D-E12591F0C653}"/>
              </c:ext>
            </c:extLst>
          </c:dPt>
          <c:dPt>
            <c:idx val="2"/>
            <c:bubble3D val="0"/>
            <c:spPr>
              <a:solidFill>
                <a:srgbClr val="FBBF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E139-2840-B11D-E12591F0C653}"/>
              </c:ext>
            </c:extLst>
          </c:dPt>
          <c:dPt>
            <c:idx val="3"/>
            <c:bubble3D val="0"/>
            <c:spPr>
              <a:solidFill>
                <a:srgbClr val="FFED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7-E139-2840-B11D-E12591F0C653}"/>
              </c:ext>
            </c:extLst>
          </c:dPt>
          <c:dPt>
            <c:idx val="4"/>
            <c:bubble3D val="0"/>
            <c:spPr>
              <a:solidFill>
                <a:srgbClr val="FBF2C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E139-2840-B11D-E12591F0C653}"/>
              </c:ext>
            </c:extLst>
          </c:dPt>
          <c:dPt>
            <c:idx val="5"/>
            <c:bubble3D val="0"/>
            <c:spPr>
              <a:solidFill>
                <a:srgbClr val="78B74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E139-2840-B11D-E12591F0C653}"/>
              </c:ext>
            </c:extLst>
          </c:dPt>
          <c:dPt>
            <c:idx val="6"/>
            <c:bubble3D val="0"/>
            <c:spPr>
              <a:solidFill>
                <a:srgbClr val="D3D4D5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E139-2840-B11D-E12591F0C653}"/>
              </c:ext>
            </c:extLst>
          </c:dPt>
          <c:dLbls>
            <c:dLbl>
              <c:idx val="0"/>
              <c:layout>
                <c:manualLayout>
                  <c:x val="2.379261383594824E-3"/>
                  <c:y val="-2.5112651905029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39-2840-B11D-E12591F0C653}"/>
                </c:ext>
              </c:extLst>
            </c:dLbl>
            <c:dLbl>
              <c:idx val="1"/>
              <c:layout>
                <c:manualLayout>
                  <c:x val="-2.3942061547356508E-5"/>
                  <c:y val="1.390637696747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39-2840-B11D-E12591F0C653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LISTES'!$B$11:$B$13)</c:f>
              <c:strCache>
                <c:ptCount val="7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</c:strCache>
            </c:strRef>
          </c:cat>
          <c:val>
            <c:numRef>
              <c:f>('BILAN LISTES'!$K$6,'BILAN LISTES'!$K$7,'BILAN LISTES'!$K$9:$K$10,'BILAN LISTES'!$K$11:$K$13)</c:f>
              <c:numCache>
                <c:formatCode>General</c:formatCode>
                <c:ptCount val="7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13</c:v>
                </c:pt>
                <c:pt idx="4">
                  <c:v>12</c:v>
                </c:pt>
                <c:pt idx="5">
                  <c:v>123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39-2840-B11D-E12591F0C653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1A63"/>
              </a:solidFill>
            </c:spPr>
            <c:extLst>
              <c:ext xmlns:c16="http://schemas.microsoft.com/office/drawing/2014/chart" uri="{C3380CC4-5D6E-409C-BE32-E72D297353CC}">
                <c16:uniqueId val="{00000010-E139-2840-B11D-E12591F0C653}"/>
              </c:ext>
            </c:extLst>
          </c:dPt>
          <c:dPt>
            <c:idx val="1"/>
            <c:bubble3D val="0"/>
            <c:spPr>
              <a:solidFill>
                <a:srgbClr val="D3001B"/>
              </a:solidFill>
            </c:spPr>
            <c:extLst>
              <c:ext xmlns:c16="http://schemas.microsoft.com/office/drawing/2014/chart" uri="{C3380CC4-5D6E-409C-BE32-E72D297353CC}">
                <c16:uniqueId val="{00000012-E139-2840-B11D-E12591F0C653}"/>
              </c:ext>
            </c:extLst>
          </c:dPt>
          <c:dPt>
            <c:idx val="2"/>
            <c:bubble3D val="0"/>
            <c:spPr>
              <a:solidFill>
                <a:srgbClr val="FBBF00"/>
              </a:solidFill>
            </c:spPr>
            <c:extLst>
              <c:ext xmlns:c16="http://schemas.microsoft.com/office/drawing/2014/chart" uri="{C3380CC4-5D6E-409C-BE32-E72D297353CC}">
                <c16:uniqueId val="{00000014-E139-2840-B11D-E12591F0C653}"/>
              </c:ext>
            </c:extLst>
          </c:dPt>
          <c:dPt>
            <c:idx val="3"/>
            <c:bubble3D val="0"/>
            <c:spPr>
              <a:solidFill>
                <a:srgbClr val="FFED00"/>
              </a:solidFill>
            </c:spPr>
            <c:extLst>
              <c:ext xmlns:c16="http://schemas.microsoft.com/office/drawing/2014/chart" uri="{C3380CC4-5D6E-409C-BE32-E72D297353CC}">
                <c16:uniqueId val="{00000016-E139-2840-B11D-E12591F0C653}"/>
              </c:ext>
            </c:extLst>
          </c:dPt>
          <c:dPt>
            <c:idx val="4"/>
            <c:bubble3D val="0"/>
            <c:spPr>
              <a:solidFill>
                <a:srgbClr val="FBF2CA"/>
              </a:solidFill>
            </c:spPr>
            <c:extLst>
              <c:ext xmlns:c16="http://schemas.microsoft.com/office/drawing/2014/chart" uri="{C3380CC4-5D6E-409C-BE32-E72D297353CC}">
                <c16:uniqueId val="{00000018-E139-2840-B11D-E12591F0C653}"/>
              </c:ext>
            </c:extLst>
          </c:dPt>
          <c:dPt>
            <c:idx val="5"/>
            <c:bubble3D val="0"/>
            <c:spPr>
              <a:solidFill>
                <a:srgbClr val="78B74A"/>
              </a:solidFill>
            </c:spPr>
            <c:extLst>
              <c:ext xmlns:c16="http://schemas.microsoft.com/office/drawing/2014/chart" uri="{C3380CC4-5D6E-409C-BE32-E72D297353CC}">
                <c16:uniqueId val="{0000001A-E139-2840-B11D-E12591F0C653}"/>
              </c:ext>
            </c:extLst>
          </c:dPt>
          <c:dPt>
            <c:idx val="6"/>
            <c:bubble3D val="0"/>
            <c:spPr>
              <a:solidFill>
                <a:srgbClr val="D3D4D5"/>
              </a:solidFill>
            </c:spPr>
            <c:extLst>
              <c:ext xmlns:c16="http://schemas.microsoft.com/office/drawing/2014/chart" uri="{C3380CC4-5D6E-409C-BE32-E72D297353CC}">
                <c16:uniqueId val="{0000001C-E139-2840-B11D-E12591F0C653}"/>
              </c:ext>
            </c:extLst>
          </c:dPt>
          <c:dLbls>
            <c:dLbl>
              <c:idx val="0"/>
              <c:layout>
                <c:manualLayout>
                  <c:x val="0"/>
                  <c:y val="-2.96785886150345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139-2840-B11D-E12591F0C653}"/>
                </c:ext>
              </c:extLst>
            </c:dLbl>
            <c:dLbl>
              <c:idx val="1"/>
              <c:layout>
                <c:manualLayout>
                  <c:x val="-1.4085603647971707E-3"/>
                  <c:y val="-2.4884788722375922E-1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139-2840-B11D-E12591F0C65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E139-2840-B11D-E12591F0C653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E139-2840-B11D-E12591F0C6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LISTES'!$B$11:$B$13)</c:f>
              <c:strCache>
                <c:ptCount val="7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</c:strCache>
            </c:strRef>
          </c:cat>
          <c:val>
            <c:numRef>
              <c:f>('BILAN LISTES'!$K$6,'BILAN LISTES'!$K$7,'BILAN LISTES'!$K$9:$K$10,'BILAN LISTES'!$K$11:$K$13)</c:f>
              <c:numCache>
                <c:formatCode>General</c:formatCode>
                <c:ptCount val="7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13</c:v>
                </c:pt>
                <c:pt idx="4">
                  <c:v>12</c:v>
                </c:pt>
                <c:pt idx="5">
                  <c:v>123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E139-2840-B11D-E12591F0C6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rgbClr val="5A1A63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4C7D-0D47-BD59-541006EA3695}"/>
              </c:ext>
            </c:extLst>
          </c:dPt>
          <c:dPt>
            <c:idx val="1"/>
            <c:bubble3D val="0"/>
            <c:spPr>
              <a:solidFill>
                <a:srgbClr val="D3001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4C7D-0D47-BD59-541006EA3695}"/>
              </c:ext>
            </c:extLst>
          </c:dPt>
          <c:dPt>
            <c:idx val="2"/>
            <c:bubble3D val="0"/>
            <c:spPr>
              <a:solidFill>
                <a:srgbClr val="FBBF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4C7D-0D47-BD59-541006EA3695}"/>
              </c:ext>
            </c:extLst>
          </c:dPt>
          <c:dPt>
            <c:idx val="3"/>
            <c:bubble3D val="0"/>
            <c:spPr>
              <a:solidFill>
                <a:srgbClr val="FFED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7-4C7D-0D47-BD59-541006EA3695}"/>
              </c:ext>
            </c:extLst>
          </c:dPt>
          <c:dPt>
            <c:idx val="4"/>
            <c:bubble3D val="0"/>
            <c:spPr>
              <a:solidFill>
                <a:srgbClr val="FBF2C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4C7D-0D47-BD59-541006EA3695}"/>
              </c:ext>
            </c:extLst>
          </c:dPt>
          <c:dPt>
            <c:idx val="5"/>
            <c:bubble3D val="0"/>
            <c:spPr>
              <a:solidFill>
                <a:srgbClr val="78B74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4C7D-0D47-BD59-541006EA3695}"/>
              </c:ext>
            </c:extLst>
          </c:dPt>
          <c:dPt>
            <c:idx val="6"/>
            <c:bubble3D val="0"/>
            <c:spPr>
              <a:solidFill>
                <a:srgbClr val="D3D4D5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4C7D-0D47-BD59-541006EA3695}"/>
              </c:ext>
            </c:extLst>
          </c:dPt>
          <c:dPt>
            <c:idx val="7"/>
            <c:bubble3D val="0"/>
            <c:spPr>
              <a:solidFill>
                <a:srgbClr val="5B5B5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F-4C7D-0D47-BD59-541006EA3695}"/>
              </c:ext>
            </c:extLst>
          </c:dPt>
          <c:dLbls>
            <c:dLbl>
              <c:idx val="0"/>
              <c:layout>
                <c:manualLayout>
                  <c:x val="-8.7238576277666028E-17"/>
                  <c:y val="-2.7353716399037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D-0D47-BD59-541006EA3695}"/>
                </c:ext>
              </c:extLst>
            </c:dLbl>
            <c:dLbl>
              <c:idx val="1"/>
              <c:layout>
                <c:manualLayout>
                  <c:x val="-2.3942061547356508E-5"/>
                  <c:y val="1.390637696747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D-0D47-BD59-541006EA369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7D-0D47-BD59-541006EA369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7D-0D47-BD59-541006EA369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LISTES'!$B$11:$B$13)</c:f>
              <c:strCache>
                <c:ptCount val="7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</c:strCache>
            </c:strRef>
          </c:cat>
          <c:val>
            <c:numRef>
              <c:f>('BILAN LISTES'!$BA$6,'BILAN LISTES'!$BA$7,'BILAN LISTES'!$BA$9:$BA$10,'BILAN LISTES'!$BA$11:$BA$13)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7D-0D47-BD59-541006EA3695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1A63"/>
              </a:solidFill>
            </c:spPr>
            <c:extLst>
              <c:ext xmlns:c16="http://schemas.microsoft.com/office/drawing/2014/chart" uri="{C3380CC4-5D6E-409C-BE32-E72D297353CC}">
                <c16:uniqueId val="{00000012-4C7D-0D47-BD59-541006EA3695}"/>
              </c:ext>
            </c:extLst>
          </c:dPt>
          <c:dPt>
            <c:idx val="1"/>
            <c:bubble3D val="0"/>
            <c:spPr>
              <a:solidFill>
                <a:srgbClr val="D3001B"/>
              </a:solidFill>
            </c:spPr>
            <c:extLst>
              <c:ext xmlns:c16="http://schemas.microsoft.com/office/drawing/2014/chart" uri="{C3380CC4-5D6E-409C-BE32-E72D297353CC}">
                <c16:uniqueId val="{00000014-4C7D-0D47-BD59-541006EA3695}"/>
              </c:ext>
            </c:extLst>
          </c:dPt>
          <c:dPt>
            <c:idx val="2"/>
            <c:bubble3D val="0"/>
            <c:spPr>
              <a:solidFill>
                <a:srgbClr val="FBBF00"/>
              </a:solidFill>
            </c:spPr>
            <c:extLst>
              <c:ext xmlns:c16="http://schemas.microsoft.com/office/drawing/2014/chart" uri="{C3380CC4-5D6E-409C-BE32-E72D297353CC}">
                <c16:uniqueId val="{00000016-4C7D-0D47-BD59-541006EA3695}"/>
              </c:ext>
            </c:extLst>
          </c:dPt>
          <c:dPt>
            <c:idx val="3"/>
            <c:bubble3D val="0"/>
            <c:spPr>
              <a:solidFill>
                <a:srgbClr val="FFED00"/>
              </a:solidFill>
            </c:spPr>
            <c:extLst>
              <c:ext xmlns:c16="http://schemas.microsoft.com/office/drawing/2014/chart" uri="{C3380CC4-5D6E-409C-BE32-E72D297353CC}">
                <c16:uniqueId val="{00000018-4C7D-0D47-BD59-541006EA3695}"/>
              </c:ext>
            </c:extLst>
          </c:dPt>
          <c:dPt>
            <c:idx val="4"/>
            <c:bubble3D val="0"/>
            <c:spPr>
              <a:solidFill>
                <a:srgbClr val="FBF2CA"/>
              </a:solidFill>
            </c:spPr>
            <c:extLst>
              <c:ext xmlns:c16="http://schemas.microsoft.com/office/drawing/2014/chart" uri="{C3380CC4-5D6E-409C-BE32-E72D297353CC}">
                <c16:uniqueId val="{0000001A-4C7D-0D47-BD59-541006EA3695}"/>
              </c:ext>
            </c:extLst>
          </c:dPt>
          <c:dPt>
            <c:idx val="5"/>
            <c:bubble3D val="0"/>
            <c:spPr>
              <a:solidFill>
                <a:srgbClr val="78B74A"/>
              </a:solidFill>
            </c:spPr>
            <c:extLst>
              <c:ext xmlns:c16="http://schemas.microsoft.com/office/drawing/2014/chart" uri="{C3380CC4-5D6E-409C-BE32-E72D297353CC}">
                <c16:uniqueId val="{0000001C-4C7D-0D47-BD59-541006EA3695}"/>
              </c:ext>
            </c:extLst>
          </c:dPt>
          <c:dPt>
            <c:idx val="6"/>
            <c:bubble3D val="0"/>
            <c:spPr>
              <a:solidFill>
                <a:srgbClr val="D3D4D5"/>
              </a:solidFill>
            </c:spPr>
            <c:extLst>
              <c:ext xmlns:c16="http://schemas.microsoft.com/office/drawing/2014/chart" uri="{C3380CC4-5D6E-409C-BE32-E72D297353CC}">
                <c16:uniqueId val="{0000001E-4C7D-0D47-BD59-541006EA3695}"/>
              </c:ext>
            </c:extLst>
          </c:dPt>
          <c:dPt>
            <c:idx val="7"/>
            <c:bubble3D val="0"/>
            <c:spPr>
              <a:solidFill>
                <a:srgbClr val="5B5B5B"/>
              </a:solidFill>
            </c:spPr>
            <c:extLst>
              <c:ext xmlns:c16="http://schemas.microsoft.com/office/drawing/2014/chart" uri="{C3380CC4-5D6E-409C-BE32-E72D297353CC}">
                <c16:uniqueId val="{00000020-4C7D-0D47-BD59-541006EA3695}"/>
              </c:ext>
            </c:extLst>
          </c:dPt>
          <c:dLbls>
            <c:dLbl>
              <c:idx val="0"/>
              <c:layout>
                <c:manualLayout>
                  <c:x val="2.379261383594824E-3"/>
                  <c:y val="-2.735371639903761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7D-0D47-BD59-541006EA3695}"/>
                </c:ext>
              </c:extLst>
            </c:dLbl>
            <c:dLbl>
              <c:idx val="1"/>
              <c:layout>
                <c:manualLayout>
                  <c:x val="-1.4085603647971707E-3"/>
                  <c:y val="-2.4884788722375922E-1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7D-0D47-BD59-541006EA369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4C7D-0D47-BD59-541006EA369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C7D-0D47-BD59-541006EA369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C7D-0D47-BD59-541006EA3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LISTES'!$B$11:$B$13)</c:f>
              <c:strCache>
                <c:ptCount val="7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</c:strCache>
            </c:strRef>
          </c:cat>
          <c:val>
            <c:numRef>
              <c:f>('BILAN LISTES'!$BA$6,'BILAN LISTES'!$BA$7,'BILAN LISTES'!$BA$9:$BA$10,'BILAN LISTES'!$BA$11:$BA$13)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C7D-0D47-BD59-541006EA36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rgbClr val="5A1A63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4C7D-0D47-BD59-541006EA3695}"/>
              </c:ext>
            </c:extLst>
          </c:dPt>
          <c:dPt>
            <c:idx val="1"/>
            <c:bubble3D val="0"/>
            <c:spPr>
              <a:solidFill>
                <a:srgbClr val="D3001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4C7D-0D47-BD59-541006EA3695}"/>
              </c:ext>
            </c:extLst>
          </c:dPt>
          <c:dPt>
            <c:idx val="2"/>
            <c:bubble3D val="0"/>
            <c:spPr>
              <a:solidFill>
                <a:srgbClr val="FBBF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4C7D-0D47-BD59-541006EA3695}"/>
              </c:ext>
            </c:extLst>
          </c:dPt>
          <c:dPt>
            <c:idx val="3"/>
            <c:bubble3D val="0"/>
            <c:spPr>
              <a:solidFill>
                <a:srgbClr val="FFED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7-4C7D-0D47-BD59-541006EA3695}"/>
              </c:ext>
            </c:extLst>
          </c:dPt>
          <c:dPt>
            <c:idx val="4"/>
            <c:bubble3D val="0"/>
            <c:spPr>
              <a:solidFill>
                <a:srgbClr val="FBF2C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4C7D-0D47-BD59-541006EA3695}"/>
              </c:ext>
            </c:extLst>
          </c:dPt>
          <c:dPt>
            <c:idx val="5"/>
            <c:bubble3D val="0"/>
            <c:spPr>
              <a:solidFill>
                <a:srgbClr val="78B74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4C7D-0D47-BD59-541006EA3695}"/>
              </c:ext>
            </c:extLst>
          </c:dPt>
          <c:dPt>
            <c:idx val="6"/>
            <c:bubble3D val="0"/>
            <c:spPr>
              <a:solidFill>
                <a:srgbClr val="D3D4D5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4C7D-0D47-BD59-541006EA3695}"/>
              </c:ext>
            </c:extLst>
          </c:dPt>
          <c:dPt>
            <c:idx val="7"/>
            <c:bubble3D val="0"/>
            <c:spPr>
              <a:solidFill>
                <a:srgbClr val="5B5B5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F-4C7D-0D47-BD59-541006EA3695}"/>
              </c:ext>
            </c:extLst>
          </c:dPt>
          <c:dLbls>
            <c:dLbl>
              <c:idx val="0"/>
              <c:layout>
                <c:manualLayout>
                  <c:x val="-8.7238576277666028E-17"/>
                  <c:y val="-2.7353716399037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D-0D47-BD59-541006EA3695}"/>
                </c:ext>
              </c:extLst>
            </c:dLbl>
            <c:dLbl>
              <c:idx val="1"/>
              <c:layout>
                <c:manualLayout>
                  <c:x val="-2.3942061547356508E-5"/>
                  <c:y val="1.390637696747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D-0D47-BD59-541006EA369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LISTES'!$B$11:$B$13,'BILAN LISTES'!$B$19)</c:f>
              <c:strCache>
                <c:ptCount val="8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  <c:pt idx="7">
                  <c:v>NA</c:v>
                </c:pt>
              </c:strCache>
            </c:strRef>
          </c:cat>
          <c:val>
            <c:numRef>
              <c:f>('BILAN LISTES'!$E$6,'BILAN LISTES'!$E$7,'BILAN LISTES'!$E$9:$E$10,'BILAN LISTES'!$E$11:$E$13,'BILAN LISTES'!$E$19)</c:f>
              <c:numCache>
                <c:formatCode>General</c:formatCode>
                <c:ptCount val="8"/>
                <c:pt idx="0">
                  <c:v>19</c:v>
                </c:pt>
                <c:pt idx="1">
                  <c:v>47</c:v>
                </c:pt>
                <c:pt idx="2">
                  <c:v>49</c:v>
                </c:pt>
                <c:pt idx="3">
                  <c:v>76</c:v>
                </c:pt>
                <c:pt idx="4">
                  <c:v>78</c:v>
                </c:pt>
                <c:pt idx="5">
                  <c:v>294</c:v>
                </c:pt>
                <c:pt idx="6">
                  <c:v>50</c:v>
                </c:pt>
                <c:pt idx="7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7D-0D47-BD59-541006EA3695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1A63"/>
              </a:solidFill>
            </c:spPr>
            <c:extLst>
              <c:ext xmlns:c16="http://schemas.microsoft.com/office/drawing/2014/chart" uri="{C3380CC4-5D6E-409C-BE32-E72D297353CC}">
                <c16:uniqueId val="{00000012-4C7D-0D47-BD59-541006EA3695}"/>
              </c:ext>
            </c:extLst>
          </c:dPt>
          <c:dPt>
            <c:idx val="1"/>
            <c:bubble3D val="0"/>
            <c:spPr>
              <a:solidFill>
                <a:srgbClr val="D3001B"/>
              </a:solidFill>
            </c:spPr>
            <c:extLst>
              <c:ext xmlns:c16="http://schemas.microsoft.com/office/drawing/2014/chart" uri="{C3380CC4-5D6E-409C-BE32-E72D297353CC}">
                <c16:uniqueId val="{00000014-4C7D-0D47-BD59-541006EA3695}"/>
              </c:ext>
            </c:extLst>
          </c:dPt>
          <c:dPt>
            <c:idx val="2"/>
            <c:bubble3D val="0"/>
            <c:spPr>
              <a:solidFill>
                <a:srgbClr val="FBBF00"/>
              </a:solidFill>
            </c:spPr>
            <c:extLst>
              <c:ext xmlns:c16="http://schemas.microsoft.com/office/drawing/2014/chart" uri="{C3380CC4-5D6E-409C-BE32-E72D297353CC}">
                <c16:uniqueId val="{00000016-4C7D-0D47-BD59-541006EA3695}"/>
              </c:ext>
            </c:extLst>
          </c:dPt>
          <c:dPt>
            <c:idx val="3"/>
            <c:bubble3D val="0"/>
            <c:spPr>
              <a:solidFill>
                <a:srgbClr val="FFED00"/>
              </a:solidFill>
            </c:spPr>
            <c:extLst>
              <c:ext xmlns:c16="http://schemas.microsoft.com/office/drawing/2014/chart" uri="{C3380CC4-5D6E-409C-BE32-E72D297353CC}">
                <c16:uniqueId val="{00000018-4C7D-0D47-BD59-541006EA3695}"/>
              </c:ext>
            </c:extLst>
          </c:dPt>
          <c:dPt>
            <c:idx val="4"/>
            <c:bubble3D val="0"/>
            <c:spPr>
              <a:solidFill>
                <a:srgbClr val="FBF2CA"/>
              </a:solidFill>
            </c:spPr>
            <c:extLst>
              <c:ext xmlns:c16="http://schemas.microsoft.com/office/drawing/2014/chart" uri="{C3380CC4-5D6E-409C-BE32-E72D297353CC}">
                <c16:uniqueId val="{0000001A-4C7D-0D47-BD59-541006EA3695}"/>
              </c:ext>
            </c:extLst>
          </c:dPt>
          <c:dPt>
            <c:idx val="5"/>
            <c:bubble3D val="0"/>
            <c:spPr>
              <a:solidFill>
                <a:srgbClr val="78B74A"/>
              </a:solidFill>
            </c:spPr>
            <c:extLst>
              <c:ext xmlns:c16="http://schemas.microsoft.com/office/drawing/2014/chart" uri="{C3380CC4-5D6E-409C-BE32-E72D297353CC}">
                <c16:uniqueId val="{0000001C-4C7D-0D47-BD59-541006EA3695}"/>
              </c:ext>
            </c:extLst>
          </c:dPt>
          <c:dPt>
            <c:idx val="6"/>
            <c:bubble3D val="0"/>
            <c:spPr>
              <a:solidFill>
                <a:srgbClr val="D3D4D5"/>
              </a:solidFill>
            </c:spPr>
            <c:extLst>
              <c:ext xmlns:c16="http://schemas.microsoft.com/office/drawing/2014/chart" uri="{C3380CC4-5D6E-409C-BE32-E72D297353CC}">
                <c16:uniqueId val="{0000001E-4C7D-0D47-BD59-541006EA3695}"/>
              </c:ext>
            </c:extLst>
          </c:dPt>
          <c:dPt>
            <c:idx val="7"/>
            <c:bubble3D val="0"/>
            <c:spPr>
              <a:solidFill>
                <a:srgbClr val="5B5B5B"/>
              </a:solidFill>
            </c:spPr>
            <c:extLst>
              <c:ext xmlns:c16="http://schemas.microsoft.com/office/drawing/2014/chart" uri="{C3380CC4-5D6E-409C-BE32-E72D297353CC}">
                <c16:uniqueId val="{00000020-4C7D-0D47-BD59-541006EA3695}"/>
              </c:ext>
            </c:extLst>
          </c:dPt>
          <c:dLbls>
            <c:dLbl>
              <c:idx val="0"/>
              <c:layout>
                <c:manualLayout>
                  <c:x val="2.379261383594824E-3"/>
                  <c:y val="-2.735371639903761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7D-0D47-BD59-541006EA3695}"/>
                </c:ext>
              </c:extLst>
            </c:dLbl>
            <c:dLbl>
              <c:idx val="1"/>
              <c:layout>
                <c:manualLayout>
                  <c:x val="-1.4085603647971707E-3"/>
                  <c:y val="-2.4884788722375922E-1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7D-0D47-BD59-541006EA369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4C7D-0D47-BD59-541006EA3695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4C7D-0D47-BD59-541006EA3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LISTES'!$B$11:$B$13,'BILAN LISTES'!$B$19)</c:f>
              <c:strCache>
                <c:ptCount val="8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  <c:pt idx="7">
                  <c:v>NA</c:v>
                </c:pt>
              </c:strCache>
            </c:strRef>
          </c:cat>
          <c:val>
            <c:numRef>
              <c:f>('BILAN LISTES'!$E$6,'BILAN LISTES'!$E$7,'BILAN LISTES'!$E$9:$E$10,'BILAN LISTES'!$E$11:$E$13,'BILAN LISTES'!$E$19)</c:f>
              <c:numCache>
                <c:formatCode>General</c:formatCode>
                <c:ptCount val="8"/>
                <c:pt idx="0">
                  <c:v>19</c:v>
                </c:pt>
                <c:pt idx="1">
                  <c:v>47</c:v>
                </c:pt>
                <c:pt idx="2">
                  <c:v>49</c:v>
                </c:pt>
                <c:pt idx="3">
                  <c:v>76</c:v>
                </c:pt>
                <c:pt idx="4">
                  <c:v>78</c:v>
                </c:pt>
                <c:pt idx="5">
                  <c:v>294</c:v>
                </c:pt>
                <c:pt idx="6">
                  <c:v>50</c:v>
                </c:pt>
                <c:pt idx="7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C7D-0D47-BD59-541006EA36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rgbClr val="5A1A63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4C7D-0D47-BD59-541006EA3695}"/>
              </c:ext>
            </c:extLst>
          </c:dPt>
          <c:dPt>
            <c:idx val="1"/>
            <c:bubble3D val="0"/>
            <c:spPr>
              <a:solidFill>
                <a:srgbClr val="D3001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4C7D-0D47-BD59-541006EA3695}"/>
              </c:ext>
            </c:extLst>
          </c:dPt>
          <c:dPt>
            <c:idx val="2"/>
            <c:bubble3D val="0"/>
            <c:spPr>
              <a:solidFill>
                <a:srgbClr val="FBBF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4C7D-0D47-BD59-541006EA3695}"/>
              </c:ext>
            </c:extLst>
          </c:dPt>
          <c:dPt>
            <c:idx val="3"/>
            <c:bubble3D val="0"/>
            <c:spPr>
              <a:solidFill>
                <a:srgbClr val="FFED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7-4C7D-0D47-BD59-541006EA3695}"/>
              </c:ext>
            </c:extLst>
          </c:dPt>
          <c:dPt>
            <c:idx val="4"/>
            <c:bubble3D val="0"/>
            <c:spPr>
              <a:solidFill>
                <a:srgbClr val="FBF2C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4C7D-0D47-BD59-541006EA3695}"/>
              </c:ext>
            </c:extLst>
          </c:dPt>
          <c:dPt>
            <c:idx val="5"/>
            <c:bubble3D val="0"/>
            <c:spPr>
              <a:solidFill>
                <a:srgbClr val="78B74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4C7D-0D47-BD59-541006EA3695}"/>
              </c:ext>
            </c:extLst>
          </c:dPt>
          <c:dPt>
            <c:idx val="6"/>
            <c:bubble3D val="0"/>
            <c:spPr>
              <a:solidFill>
                <a:srgbClr val="D3D4D5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4C7D-0D47-BD59-541006EA3695}"/>
              </c:ext>
            </c:extLst>
          </c:dPt>
          <c:dPt>
            <c:idx val="7"/>
            <c:bubble3D val="0"/>
            <c:spPr>
              <a:solidFill>
                <a:srgbClr val="5B5B5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F-4C7D-0D47-BD59-541006EA3695}"/>
              </c:ext>
            </c:extLst>
          </c:dPt>
          <c:dLbls>
            <c:dLbl>
              <c:idx val="0"/>
              <c:layout>
                <c:manualLayout>
                  <c:x val="-8.7238576277666028E-17"/>
                  <c:y val="-2.7353716399037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D-0D47-BD59-541006EA3695}"/>
                </c:ext>
              </c:extLst>
            </c:dLbl>
            <c:dLbl>
              <c:idx val="1"/>
              <c:layout>
                <c:manualLayout>
                  <c:x val="-2.3942061547356508E-5"/>
                  <c:y val="1.390637696747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D-0D47-BD59-541006EA369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LISTES'!$B$11:$B$13)</c:f>
              <c:strCache>
                <c:ptCount val="7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</c:strCache>
            </c:strRef>
          </c:cat>
          <c:val>
            <c:numRef>
              <c:f>('BILAN LISTES'!$E$6,'BILAN LISTES'!$E$7,'BILAN LISTES'!$E$9:$E$10,'BILAN LISTES'!$E$11:$E$13)</c:f>
              <c:numCache>
                <c:formatCode>General</c:formatCode>
                <c:ptCount val="7"/>
                <c:pt idx="0">
                  <c:v>19</c:v>
                </c:pt>
                <c:pt idx="1">
                  <c:v>47</c:v>
                </c:pt>
                <c:pt idx="2">
                  <c:v>49</c:v>
                </c:pt>
                <c:pt idx="3">
                  <c:v>76</c:v>
                </c:pt>
                <c:pt idx="4">
                  <c:v>78</c:v>
                </c:pt>
                <c:pt idx="5">
                  <c:v>294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7D-0D47-BD59-541006EA3695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1A63"/>
              </a:solidFill>
            </c:spPr>
            <c:extLst>
              <c:ext xmlns:c16="http://schemas.microsoft.com/office/drawing/2014/chart" uri="{C3380CC4-5D6E-409C-BE32-E72D297353CC}">
                <c16:uniqueId val="{00000012-4C7D-0D47-BD59-541006EA3695}"/>
              </c:ext>
            </c:extLst>
          </c:dPt>
          <c:dPt>
            <c:idx val="1"/>
            <c:bubble3D val="0"/>
            <c:spPr>
              <a:solidFill>
                <a:srgbClr val="D3001B"/>
              </a:solidFill>
            </c:spPr>
            <c:extLst>
              <c:ext xmlns:c16="http://schemas.microsoft.com/office/drawing/2014/chart" uri="{C3380CC4-5D6E-409C-BE32-E72D297353CC}">
                <c16:uniqueId val="{00000014-4C7D-0D47-BD59-541006EA3695}"/>
              </c:ext>
            </c:extLst>
          </c:dPt>
          <c:dPt>
            <c:idx val="2"/>
            <c:bubble3D val="0"/>
            <c:spPr>
              <a:solidFill>
                <a:srgbClr val="FBBF00"/>
              </a:solidFill>
            </c:spPr>
            <c:extLst>
              <c:ext xmlns:c16="http://schemas.microsoft.com/office/drawing/2014/chart" uri="{C3380CC4-5D6E-409C-BE32-E72D297353CC}">
                <c16:uniqueId val="{00000016-4C7D-0D47-BD59-541006EA3695}"/>
              </c:ext>
            </c:extLst>
          </c:dPt>
          <c:dPt>
            <c:idx val="3"/>
            <c:bubble3D val="0"/>
            <c:spPr>
              <a:solidFill>
                <a:srgbClr val="FFED00"/>
              </a:solidFill>
            </c:spPr>
            <c:extLst>
              <c:ext xmlns:c16="http://schemas.microsoft.com/office/drawing/2014/chart" uri="{C3380CC4-5D6E-409C-BE32-E72D297353CC}">
                <c16:uniqueId val="{00000018-4C7D-0D47-BD59-541006EA3695}"/>
              </c:ext>
            </c:extLst>
          </c:dPt>
          <c:dPt>
            <c:idx val="4"/>
            <c:bubble3D val="0"/>
            <c:spPr>
              <a:solidFill>
                <a:srgbClr val="FBF2CA"/>
              </a:solidFill>
            </c:spPr>
            <c:extLst>
              <c:ext xmlns:c16="http://schemas.microsoft.com/office/drawing/2014/chart" uri="{C3380CC4-5D6E-409C-BE32-E72D297353CC}">
                <c16:uniqueId val="{0000001A-4C7D-0D47-BD59-541006EA3695}"/>
              </c:ext>
            </c:extLst>
          </c:dPt>
          <c:dPt>
            <c:idx val="5"/>
            <c:bubble3D val="0"/>
            <c:spPr>
              <a:solidFill>
                <a:srgbClr val="78B74A"/>
              </a:solidFill>
            </c:spPr>
            <c:extLst>
              <c:ext xmlns:c16="http://schemas.microsoft.com/office/drawing/2014/chart" uri="{C3380CC4-5D6E-409C-BE32-E72D297353CC}">
                <c16:uniqueId val="{0000001C-4C7D-0D47-BD59-541006EA3695}"/>
              </c:ext>
            </c:extLst>
          </c:dPt>
          <c:dPt>
            <c:idx val="6"/>
            <c:bubble3D val="0"/>
            <c:spPr>
              <a:solidFill>
                <a:srgbClr val="D3D4D5"/>
              </a:solidFill>
            </c:spPr>
            <c:extLst>
              <c:ext xmlns:c16="http://schemas.microsoft.com/office/drawing/2014/chart" uri="{C3380CC4-5D6E-409C-BE32-E72D297353CC}">
                <c16:uniqueId val="{0000001E-4C7D-0D47-BD59-541006EA3695}"/>
              </c:ext>
            </c:extLst>
          </c:dPt>
          <c:dPt>
            <c:idx val="7"/>
            <c:bubble3D val="0"/>
            <c:spPr>
              <a:solidFill>
                <a:srgbClr val="5B5B5B"/>
              </a:solidFill>
            </c:spPr>
            <c:extLst>
              <c:ext xmlns:c16="http://schemas.microsoft.com/office/drawing/2014/chart" uri="{C3380CC4-5D6E-409C-BE32-E72D297353CC}">
                <c16:uniqueId val="{00000020-4C7D-0D47-BD59-541006EA3695}"/>
              </c:ext>
            </c:extLst>
          </c:dPt>
          <c:dLbls>
            <c:dLbl>
              <c:idx val="0"/>
              <c:layout>
                <c:manualLayout>
                  <c:x val="2.379261383594824E-3"/>
                  <c:y val="-2.735371639903761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7D-0D47-BD59-541006EA3695}"/>
                </c:ext>
              </c:extLst>
            </c:dLbl>
            <c:dLbl>
              <c:idx val="1"/>
              <c:layout>
                <c:manualLayout>
                  <c:x val="-1.4085603647971707E-3"/>
                  <c:y val="-2.4884788722375922E-1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7D-0D47-BD59-541006EA369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4C7D-0D47-BD59-541006EA3695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4C7D-0D47-BD59-541006EA3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LISTES'!$B$11:$B$13)</c:f>
              <c:strCache>
                <c:ptCount val="7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</c:strCache>
            </c:strRef>
          </c:cat>
          <c:val>
            <c:numRef>
              <c:f>('BILAN LISTES'!$E$6,'BILAN LISTES'!$E$7,'BILAN LISTES'!$E$9:$E$10,'BILAN LISTES'!$E$11:$E$13)</c:f>
              <c:numCache>
                <c:formatCode>General</c:formatCode>
                <c:ptCount val="7"/>
                <c:pt idx="0">
                  <c:v>19</c:v>
                </c:pt>
                <c:pt idx="1">
                  <c:v>47</c:v>
                </c:pt>
                <c:pt idx="2">
                  <c:v>49</c:v>
                </c:pt>
                <c:pt idx="3">
                  <c:v>76</c:v>
                </c:pt>
                <c:pt idx="4">
                  <c:v>78</c:v>
                </c:pt>
                <c:pt idx="5">
                  <c:v>294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C7D-0D47-BD59-541006EA36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rgbClr val="5A1A63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4C7D-0D47-BD59-541006EA3695}"/>
              </c:ext>
            </c:extLst>
          </c:dPt>
          <c:dPt>
            <c:idx val="1"/>
            <c:bubble3D val="0"/>
            <c:spPr>
              <a:solidFill>
                <a:srgbClr val="D3001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4C7D-0D47-BD59-541006EA3695}"/>
              </c:ext>
            </c:extLst>
          </c:dPt>
          <c:dPt>
            <c:idx val="2"/>
            <c:bubble3D val="0"/>
            <c:spPr>
              <a:solidFill>
                <a:srgbClr val="FBBF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4C7D-0D47-BD59-541006EA3695}"/>
              </c:ext>
            </c:extLst>
          </c:dPt>
          <c:dPt>
            <c:idx val="3"/>
            <c:bubble3D val="0"/>
            <c:spPr>
              <a:solidFill>
                <a:srgbClr val="FFED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7-4C7D-0D47-BD59-541006EA3695}"/>
              </c:ext>
            </c:extLst>
          </c:dPt>
          <c:dPt>
            <c:idx val="4"/>
            <c:bubble3D val="0"/>
            <c:spPr>
              <a:solidFill>
                <a:srgbClr val="FBF2C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4C7D-0D47-BD59-541006EA3695}"/>
              </c:ext>
            </c:extLst>
          </c:dPt>
          <c:dPt>
            <c:idx val="5"/>
            <c:bubble3D val="0"/>
            <c:spPr>
              <a:solidFill>
                <a:srgbClr val="78B74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4C7D-0D47-BD59-541006EA3695}"/>
              </c:ext>
            </c:extLst>
          </c:dPt>
          <c:dPt>
            <c:idx val="6"/>
            <c:bubble3D val="0"/>
            <c:spPr>
              <a:solidFill>
                <a:srgbClr val="D3D4D5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4C7D-0D47-BD59-541006EA3695}"/>
              </c:ext>
            </c:extLst>
          </c:dPt>
          <c:dPt>
            <c:idx val="7"/>
            <c:bubble3D val="0"/>
            <c:spPr>
              <a:solidFill>
                <a:srgbClr val="5B5B5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F-4C7D-0D47-BD59-541006EA369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D-0D47-BD59-541006EA3695}"/>
                </c:ext>
              </c:extLst>
            </c:dLbl>
            <c:dLbl>
              <c:idx val="1"/>
              <c:layout>
                <c:manualLayout>
                  <c:x val="-2.3942061547356508E-5"/>
                  <c:y val="1.390637696747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D-0D47-BD59-541006EA369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LISTES'!$B$11:$B$13,'BILAN LISTES'!$B$19)</c:f>
              <c:strCache>
                <c:ptCount val="8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  <c:pt idx="7">
                  <c:v>NA</c:v>
                </c:pt>
              </c:strCache>
            </c:strRef>
          </c:cat>
          <c:val>
            <c:numRef>
              <c:f>('BILAN LISTES'!$W$6,'BILAN LISTES'!$W$7,'BILAN LISTES'!$W$9:$W$10,'BILAN LISTES'!$W$11:$W$13,'BILAN LISTES'!$W$19)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7D-0D47-BD59-541006EA3695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1A63"/>
              </a:solidFill>
            </c:spPr>
            <c:extLst>
              <c:ext xmlns:c16="http://schemas.microsoft.com/office/drawing/2014/chart" uri="{C3380CC4-5D6E-409C-BE32-E72D297353CC}">
                <c16:uniqueId val="{00000012-4C7D-0D47-BD59-541006EA3695}"/>
              </c:ext>
            </c:extLst>
          </c:dPt>
          <c:dPt>
            <c:idx val="1"/>
            <c:bubble3D val="0"/>
            <c:spPr>
              <a:solidFill>
                <a:srgbClr val="D3001B"/>
              </a:solidFill>
            </c:spPr>
            <c:extLst>
              <c:ext xmlns:c16="http://schemas.microsoft.com/office/drawing/2014/chart" uri="{C3380CC4-5D6E-409C-BE32-E72D297353CC}">
                <c16:uniqueId val="{00000014-4C7D-0D47-BD59-541006EA3695}"/>
              </c:ext>
            </c:extLst>
          </c:dPt>
          <c:dPt>
            <c:idx val="2"/>
            <c:bubble3D val="0"/>
            <c:spPr>
              <a:solidFill>
                <a:srgbClr val="FBBF00"/>
              </a:solidFill>
            </c:spPr>
            <c:extLst>
              <c:ext xmlns:c16="http://schemas.microsoft.com/office/drawing/2014/chart" uri="{C3380CC4-5D6E-409C-BE32-E72D297353CC}">
                <c16:uniqueId val="{00000016-4C7D-0D47-BD59-541006EA3695}"/>
              </c:ext>
            </c:extLst>
          </c:dPt>
          <c:dPt>
            <c:idx val="3"/>
            <c:bubble3D val="0"/>
            <c:spPr>
              <a:solidFill>
                <a:srgbClr val="FFED00"/>
              </a:solidFill>
            </c:spPr>
            <c:extLst>
              <c:ext xmlns:c16="http://schemas.microsoft.com/office/drawing/2014/chart" uri="{C3380CC4-5D6E-409C-BE32-E72D297353CC}">
                <c16:uniqueId val="{00000018-4C7D-0D47-BD59-541006EA3695}"/>
              </c:ext>
            </c:extLst>
          </c:dPt>
          <c:dPt>
            <c:idx val="4"/>
            <c:bubble3D val="0"/>
            <c:spPr>
              <a:solidFill>
                <a:srgbClr val="FBF2CA"/>
              </a:solidFill>
            </c:spPr>
            <c:extLst>
              <c:ext xmlns:c16="http://schemas.microsoft.com/office/drawing/2014/chart" uri="{C3380CC4-5D6E-409C-BE32-E72D297353CC}">
                <c16:uniqueId val="{0000001A-4C7D-0D47-BD59-541006EA3695}"/>
              </c:ext>
            </c:extLst>
          </c:dPt>
          <c:dPt>
            <c:idx val="5"/>
            <c:bubble3D val="0"/>
            <c:spPr>
              <a:solidFill>
                <a:srgbClr val="78B74A"/>
              </a:solidFill>
            </c:spPr>
            <c:extLst>
              <c:ext xmlns:c16="http://schemas.microsoft.com/office/drawing/2014/chart" uri="{C3380CC4-5D6E-409C-BE32-E72D297353CC}">
                <c16:uniqueId val="{0000001C-4C7D-0D47-BD59-541006EA3695}"/>
              </c:ext>
            </c:extLst>
          </c:dPt>
          <c:dPt>
            <c:idx val="6"/>
            <c:bubble3D val="0"/>
            <c:spPr>
              <a:solidFill>
                <a:srgbClr val="D3D4D5"/>
              </a:solidFill>
            </c:spPr>
            <c:extLst>
              <c:ext xmlns:c16="http://schemas.microsoft.com/office/drawing/2014/chart" uri="{C3380CC4-5D6E-409C-BE32-E72D297353CC}">
                <c16:uniqueId val="{0000001E-4C7D-0D47-BD59-541006EA3695}"/>
              </c:ext>
            </c:extLst>
          </c:dPt>
          <c:dPt>
            <c:idx val="7"/>
            <c:bubble3D val="0"/>
            <c:spPr>
              <a:solidFill>
                <a:srgbClr val="5B5B5B"/>
              </a:solidFill>
            </c:spPr>
            <c:extLst>
              <c:ext xmlns:c16="http://schemas.microsoft.com/office/drawing/2014/chart" uri="{C3380CC4-5D6E-409C-BE32-E72D297353CC}">
                <c16:uniqueId val="{00000020-4C7D-0D47-BD59-541006EA369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7D-0D47-BD59-541006EA3695}"/>
                </c:ext>
              </c:extLst>
            </c:dLbl>
            <c:dLbl>
              <c:idx val="1"/>
              <c:layout>
                <c:manualLayout>
                  <c:x val="-1.4085603647971707E-3"/>
                  <c:y val="-2.4884788722375922E-1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7D-0D47-BD59-541006EA369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4C7D-0D47-BD59-541006EA3695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4C7D-0D47-BD59-541006EA3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LISTES'!$B$11:$B$13,'BILAN LISTES'!$B$19)</c:f>
              <c:strCache>
                <c:ptCount val="8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  <c:pt idx="7">
                  <c:v>NA</c:v>
                </c:pt>
              </c:strCache>
            </c:strRef>
          </c:cat>
          <c:val>
            <c:numRef>
              <c:f>('BILAN LISTES'!$W$6,'BILAN LISTES'!$W$7,'BILAN LISTES'!$W$9:$W$10,'BILAN LISTES'!$W$11:$W$13,'BILAN LISTES'!$W$19)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C7D-0D47-BD59-541006EA36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rgbClr val="5A1A63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4C7D-0D47-BD59-541006EA3695}"/>
              </c:ext>
            </c:extLst>
          </c:dPt>
          <c:dPt>
            <c:idx val="1"/>
            <c:bubble3D val="0"/>
            <c:spPr>
              <a:solidFill>
                <a:srgbClr val="D3001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4C7D-0D47-BD59-541006EA3695}"/>
              </c:ext>
            </c:extLst>
          </c:dPt>
          <c:dPt>
            <c:idx val="2"/>
            <c:bubble3D val="0"/>
            <c:spPr>
              <a:solidFill>
                <a:srgbClr val="FBBF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4C7D-0D47-BD59-541006EA3695}"/>
              </c:ext>
            </c:extLst>
          </c:dPt>
          <c:dPt>
            <c:idx val="3"/>
            <c:bubble3D val="0"/>
            <c:spPr>
              <a:solidFill>
                <a:srgbClr val="FFED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7-4C7D-0D47-BD59-541006EA3695}"/>
              </c:ext>
            </c:extLst>
          </c:dPt>
          <c:dPt>
            <c:idx val="4"/>
            <c:bubble3D val="0"/>
            <c:spPr>
              <a:solidFill>
                <a:srgbClr val="FBF2C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4C7D-0D47-BD59-541006EA3695}"/>
              </c:ext>
            </c:extLst>
          </c:dPt>
          <c:dPt>
            <c:idx val="5"/>
            <c:bubble3D val="0"/>
            <c:spPr>
              <a:solidFill>
                <a:srgbClr val="78B74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4C7D-0D47-BD59-541006EA3695}"/>
              </c:ext>
            </c:extLst>
          </c:dPt>
          <c:dPt>
            <c:idx val="6"/>
            <c:bubble3D val="0"/>
            <c:spPr>
              <a:solidFill>
                <a:srgbClr val="D3D4D5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4C7D-0D47-BD59-541006EA3695}"/>
              </c:ext>
            </c:extLst>
          </c:dPt>
          <c:dPt>
            <c:idx val="7"/>
            <c:bubble3D val="0"/>
            <c:spPr>
              <a:solidFill>
                <a:srgbClr val="5B5B5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F-4C7D-0D47-BD59-541006EA369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D-0D47-BD59-541006EA3695}"/>
                </c:ext>
              </c:extLst>
            </c:dLbl>
            <c:dLbl>
              <c:idx val="1"/>
              <c:layout>
                <c:manualLayout>
                  <c:x val="-2.3942061547356508E-5"/>
                  <c:y val="1.390637696747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D-0D47-BD59-541006EA369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LISTES'!$B$11:$B$13)</c:f>
              <c:strCache>
                <c:ptCount val="7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</c:strCache>
            </c:strRef>
          </c:cat>
          <c:val>
            <c:numRef>
              <c:f>('BILAN LISTES'!$W$6,'BILAN LISTES'!$W$7,'BILAN LISTES'!$W$9:$W$10,'BILAN LISTES'!$W$11:$W$13)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7D-0D47-BD59-541006EA3695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1A63"/>
              </a:solidFill>
            </c:spPr>
            <c:extLst>
              <c:ext xmlns:c16="http://schemas.microsoft.com/office/drawing/2014/chart" uri="{C3380CC4-5D6E-409C-BE32-E72D297353CC}">
                <c16:uniqueId val="{00000012-4C7D-0D47-BD59-541006EA3695}"/>
              </c:ext>
            </c:extLst>
          </c:dPt>
          <c:dPt>
            <c:idx val="1"/>
            <c:bubble3D val="0"/>
            <c:spPr>
              <a:solidFill>
                <a:srgbClr val="D3001B"/>
              </a:solidFill>
            </c:spPr>
            <c:extLst>
              <c:ext xmlns:c16="http://schemas.microsoft.com/office/drawing/2014/chart" uri="{C3380CC4-5D6E-409C-BE32-E72D297353CC}">
                <c16:uniqueId val="{00000014-4C7D-0D47-BD59-541006EA3695}"/>
              </c:ext>
            </c:extLst>
          </c:dPt>
          <c:dPt>
            <c:idx val="2"/>
            <c:bubble3D val="0"/>
            <c:spPr>
              <a:solidFill>
                <a:srgbClr val="FBBF00"/>
              </a:solidFill>
            </c:spPr>
            <c:extLst>
              <c:ext xmlns:c16="http://schemas.microsoft.com/office/drawing/2014/chart" uri="{C3380CC4-5D6E-409C-BE32-E72D297353CC}">
                <c16:uniqueId val="{00000016-4C7D-0D47-BD59-541006EA3695}"/>
              </c:ext>
            </c:extLst>
          </c:dPt>
          <c:dPt>
            <c:idx val="3"/>
            <c:bubble3D val="0"/>
            <c:spPr>
              <a:solidFill>
                <a:srgbClr val="FFED00"/>
              </a:solidFill>
            </c:spPr>
            <c:extLst>
              <c:ext xmlns:c16="http://schemas.microsoft.com/office/drawing/2014/chart" uri="{C3380CC4-5D6E-409C-BE32-E72D297353CC}">
                <c16:uniqueId val="{00000018-4C7D-0D47-BD59-541006EA3695}"/>
              </c:ext>
            </c:extLst>
          </c:dPt>
          <c:dPt>
            <c:idx val="4"/>
            <c:bubble3D val="0"/>
            <c:spPr>
              <a:solidFill>
                <a:srgbClr val="FBF2CA"/>
              </a:solidFill>
            </c:spPr>
            <c:extLst>
              <c:ext xmlns:c16="http://schemas.microsoft.com/office/drawing/2014/chart" uri="{C3380CC4-5D6E-409C-BE32-E72D297353CC}">
                <c16:uniqueId val="{0000001A-4C7D-0D47-BD59-541006EA3695}"/>
              </c:ext>
            </c:extLst>
          </c:dPt>
          <c:dPt>
            <c:idx val="5"/>
            <c:bubble3D val="0"/>
            <c:spPr>
              <a:solidFill>
                <a:srgbClr val="78B74A"/>
              </a:solidFill>
            </c:spPr>
            <c:extLst>
              <c:ext xmlns:c16="http://schemas.microsoft.com/office/drawing/2014/chart" uri="{C3380CC4-5D6E-409C-BE32-E72D297353CC}">
                <c16:uniqueId val="{0000001C-4C7D-0D47-BD59-541006EA3695}"/>
              </c:ext>
            </c:extLst>
          </c:dPt>
          <c:dPt>
            <c:idx val="6"/>
            <c:bubble3D val="0"/>
            <c:spPr>
              <a:solidFill>
                <a:srgbClr val="D3D4D5"/>
              </a:solidFill>
            </c:spPr>
            <c:extLst>
              <c:ext xmlns:c16="http://schemas.microsoft.com/office/drawing/2014/chart" uri="{C3380CC4-5D6E-409C-BE32-E72D297353CC}">
                <c16:uniqueId val="{0000001E-4C7D-0D47-BD59-541006EA3695}"/>
              </c:ext>
            </c:extLst>
          </c:dPt>
          <c:dPt>
            <c:idx val="7"/>
            <c:bubble3D val="0"/>
            <c:spPr>
              <a:solidFill>
                <a:srgbClr val="5B5B5B"/>
              </a:solidFill>
            </c:spPr>
            <c:extLst>
              <c:ext xmlns:c16="http://schemas.microsoft.com/office/drawing/2014/chart" uri="{C3380CC4-5D6E-409C-BE32-E72D297353CC}">
                <c16:uniqueId val="{00000020-4C7D-0D47-BD59-541006EA369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7D-0D47-BD59-541006EA3695}"/>
                </c:ext>
              </c:extLst>
            </c:dLbl>
            <c:dLbl>
              <c:idx val="1"/>
              <c:layout>
                <c:manualLayout>
                  <c:x val="-1.4085603647971707E-3"/>
                  <c:y val="-2.4884788722375922E-1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7D-0D47-BD59-541006EA369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4C7D-0D47-BD59-541006EA3695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4C7D-0D47-BD59-541006EA3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LISTES'!$B$11:$B$13)</c:f>
              <c:strCache>
                <c:ptCount val="7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</c:strCache>
            </c:strRef>
          </c:cat>
          <c:val>
            <c:numRef>
              <c:f>('BILAN LISTES'!$W$6,'BILAN LISTES'!$W$7,'BILAN LISTES'!$W$9:$W$10,'BILAN LISTES'!$W$11:$W$13)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C7D-0D47-BD59-541006EA36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rgbClr val="5A1A63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4C7D-0D47-BD59-541006EA3695}"/>
              </c:ext>
            </c:extLst>
          </c:dPt>
          <c:dPt>
            <c:idx val="1"/>
            <c:bubble3D val="0"/>
            <c:spPr>
              <a:solidFill>
                <a:srgbClr val="D3001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4C7D-0D47-BD59-541006EA3695}"/>
              </c:ext>
            </c:extLst>
          </c:dPt>
          <c:dPt>
            <c:idx val="2"/>
            <c:bubble3D val="0"/>
            <c:spPr>
              <a:solidFill>
                <a:srgbClr val="FBBF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4C7D-0D47-BD59-541006EA3695}"/>
              </c:ext>
            </c:extLst>
          </c:dPt>
          <c:dPt>
            <c:idx val="3"/>
            <c:bubble3D val="0"/>
            <c:spPr>
              <a:solidFill>
                <a:srgbClr val="FFED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7-4C7D-0D47-BD59-541006EA3695}"/>
              </c:ext>
            </c:extLst>
          </c:dPt>
          <c:dPt>
            <c:idx val="4"/>
            <c:bubble3D val="0"/>
            <c:spPr>
              <a:solidFill>
                <a:srgbClr val="FBF2C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4C7D-0D47-BD59-541006EA3695}"/>
              </c:ext>
            </c:extLst>
          </c:dPt>
          <c:dPt>
            <c:idx val="5"/>
            <c:bubble3D val="0"/>
            <c:spPr>
              <a:solidFill>
                <a:srgbClr val="78B74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4C7D-0D47-BD59-541006EA3695}"/>
              </c:ext>
            </c:extLst>
          </c:dPt>
          <c:dPt>
            <c:idx val="6"/>
            <c:bubble3D val="0"/>
            <c:spPr>
              <a:solidFill>
                <a:srgbClr val="D3D4D5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4C7D-0D47-BD59-541006EA3695}"/>
              </c:ext>
            </c:extLst>
          </c:dPt>
          <c:dPt>
            <c:idx val="7"/>
            <c:bubble3D val="0"/>
            <c:spPr>
              <a:solidFill>
                <a:srgbClr val="5B5B5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F-4C7D-0D47-BD59-541006EA3695}"/>
              </c:ext>
            </c:extLst>
          </c:dPt>
          <c:dLbls>
            <c:dLbl>
              <c:idx val="0"/>
              <c:layout>
                <c:manualLayout>
                  <c:x val="-8.7238576277666028E-17"/>
                  <c:y val="-2.7353716399037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D-0D47-BD59-541006EA3695}"/>
                </c:ext>
              </c:extLst>
            </c:dLbl>
            <c:dLbl>
              <c:idx val="1"/>
              <c:layout>
                <c:manualLayout>
                  <c:x val="-2.3942061547356508E-5"/>
                  <c:y val="1.390637696747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D-0D47-BD59-541006EA369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7D-0D47-BD59-541006EA369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LISTES'!$B$11:$B$13,'BILAN LISTES'!$B$19)</c:f>
              <c:strCache>
                <c:ptCount val="8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  <c:pt idx="7">
                  <c:v>NA</c:v>
                </c:pt>
              </c:strCache>
            </c:strRef>
          </c:cat>
          <c:val>
            <c:numRef>
              <c:f>('BILAN LISTES'!$AC$6,'BILAN LISTES'!$AC$7,'BILAN LISTES'!$AC$9:$AC$10,'BILAN LISTES'!$AC$11:$AC$13,'BILAN LISTES'!$AC$19)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10</c:v>
                </c:pt>
                <c:pt idx="4">
                  <c:v>15</c:v>
                </c:pt>
                <c:pt idx="5">
                  <c:v>39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7D-0D47-BD59-541006EA3695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1A63"/>
              </a:solidFill>
            </c:spPr>
            <c:extLst>
              <c:ext xmlns:c16="http://schemas.microsoft.com/office/drawing/2014/chart" uri="{C3380CC4-5D6E-409C-BE32-E72D297353CC}">
                <c16:uniqueId val="{00000012-4C7D-0D47-BD59-541006EA3695}"/>
              </c:ext>
            </c:extLst>
          </c:dPt>
          <c:dPt>
            <c:idx val="1"/>
            <c:bubble3D val="0"/>
            <c:spPr>
              <a:solidFill>
                <a:srgbClr val="D3001B"/>
              </a:solidFill>
            </c:spPr>
            <c:extLst>
              <c:ext xmlns:c16="http://schemas.microsoft.com/office/drawing/2014/chart" uri="{C3380CC4-5D6E-409C-BE32-E72D297353CC}">
                <c16:uniqueId val="{00000014-4C7D-0D47-BD59-541006EA3695}"/>
              </c:ext>
            </c:extLst>
          </c:dPt>
          <c:dPt>
            <c:idx val="2"/>
            <c:bubble3D val="0"/>
            <c:spPr>
              <a:solidFill>
                <a:srgbClr val="FBBF00"/>
              </a:solidFill>
            </c:spPr>
            <c:extLst>
              <c:ext xmlns:c16="http://schemas.microsoft.com/office/drawing/2014/chart" uri="{C3380CC4-5D6E-409C-BE32-E72D297353CC}">
                <c16:uniqueId val="{00000016-4C7D-0D47-BD59-541006EA3695}"/>
              </c:ext>
            </c:extLst>
          </c:dPt>
          <c:dPt>
            <c:idx val="3"/>
            <c:bubble3D val="0"/>
            <c:spPr>
              <a:solidFill>
                <a:srgbClr val="FFED00"/>
              </a:solidFill>
            </c:spPr>
            <c:extLst>
              <c:ext xmlns:c16="http://schemas.microsoft.com/office/drawing/2014/chart" uri="{C3380CC4-5D6E-409C-BE32-E72D297353CC}">
                <c16:uniqueId val="{00000018-4C7D-0D47-BD59-541006EA3695}"/>
              </c:ext>
            </c:extLst>
          </c:dPt>
          <c:dPt>
            <c:idx val="4"/>
            <c:bubble3D val="0"/>
            <c:spPr>
              <a:solidFill>
                <a:srgbClr val="FBF2CA"/>
              </a:solidFill>
            </c:spPr>
            <c:extLst>
              <c:ext xmlns:c16="http://schemas.microsoft.com/office/drawing/2014/chart" uri="{C3380CC4-5D6E-409C-BE32-E72D297353CC}">
                <c16:uniqueId val="{0000001A-4C7D-0D47-BD59-541006EA3695}"/>
              </c:ext>
            </c:extLst>
          </c:dPt>
          <c:dPt>
            <c:idx val="5"/>
            <c:bubble3D val="0"/>
            <c:spPr>
              <a:solidFill>
                <a:srgbClr val="78B74A"/>
              </a:solidFill>
            </c:spPr>
            <c:extLst>
              <c:ext xmlns:c16="http://schemas.microsoft.com/office/drawing/2014/chart" uri="{C3380CC4-5D6E-409C-BE32-E72D297353CC}">
                <c16:uniqueId val="{0000001C-4C7D-0D47-BD59-541006EA3695}"/>
              </c:ext>
            </c:extLst>
          </c:dPt>
          <c:dPt>
            <c:idx val="6"/>
            <c:bubble3D val="0"/>
            <c:spPr>
              <a:solidFill>
                <a:srgbClr val="D3D4D5"/>
              </a:solidFill>
            </c:spPr>
            <c:extLst>
              <c:ext xmlns:c16="http://schemas.microsoft.com/office/drawing/2014/chart" uri="{C3380CC4-5D6E-409C-BE32-E72D297353CC}">
                <c16:uniqueId val="{0000001E-4C7D-0D47-BD59-541006EA3695}"/>
              </c:ext>
            </c:extLst>
          </c:dPt>
          <c:dPt>
            <c:idx val="7"/>
            <c:bubble3D val="0"/>
            <c:spPr>
              <a:solidFill>
                <a:srgbClr val="5B5B5B"/>
              </a:solidFill>
            </c:spPr>
            <c:extLst>
              <c:ext xmlns:c16="http://schemas.microsoft.com/office/drawing/2014/chart" uri="{C3380CC4-5D6E-409C-BE32-E72D297353CC}">
                <c16:uniqueId val="{00000020-4C7D-0D47-BD59-541006EA3695}"/>
              </c:ext>
            </c:extLst>
          </c:dPt>
          <c:dLbls>
            <c:dLbl>
              <c:idx val="0"/>
              <c:layout>
                <c:manualLayout>
                  <c:x val="2.379261383594824E-3"/>
                  <c:y val="-2.735371639903761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7D-0D47-BD59-541006EA3695}"/>
                </c:ext>
              </c:extLst>
            </c:dLbl>
            <c:dLbl>
              <c:idx val="1"/>
              <c:layout>
                <c:manualLayout>
                  <c:x val="-1.4085603647971707E-3"/>
                  <c:y val="-2.4884788722375922E-1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7D-0D47-BD59-541006EA369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4C7D-0D47-BD59-541006EA369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C7D-0D47-BD59-541006EA3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LISTES'!$B$11:$B$13,'BILAN LISTES'!$B$19)</c:f>
              <c:strCache>
                <c:ptCount val="8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  <c:pt idx="7">
                  <c:v>NA</c:v>
                </c:pt>
              </c:strCache>
            </c:strRef>
          </c:cat>
          <c:val>
            <c:numRef>
              <c:f>('BILAN LISTES'!$AC$6,'BILAN LISTES'!$AC$7,'BILAN LISTES'!$AC$9:$AC$10,'BILAN LISTES'!$AC$11:$AC$13,'BILAN LISTES'!$AC$19)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10</c:v>
                </c:pt>
                <c:pt idx="4">
                  <c:v>15</c:v>
                </c:pt>
                <c:pt idx="5">
                  <c:v>39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C7D-0D47-BD59-541006EA36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rgbClr val="5A1A63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4C7D-0D47-BD59-541006EA3695}"/>
              </c:ext>
            </c:extLst>
          </c:dPt>
          <c:dPt>
            <c:idx val="1"/>
            <c:bubble3D val="0"/>
            <c:spPr>
              <a:solidFill>
                <a:srgbClr val="D3001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4C7D-0D47-BD59-541006EA3695}"/>
              </c:ext>
            </c:extLst>
          </c:dPt>
          <c:dPt>
            <c:idx val="2"/>
            <c:bubble3D val="0"/>
            <c:spPr>
              <a:solidFill>
                <a:srgbClr val="FBBF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4C7D-0D47-BD59-541006EA3695}"/>
              </c:ext>
            </c:extLst>
          </c:dPt>
          <c:dPt>
            <c:idx val="3"/>
            <c:bubble3D val="0"/>
            <c:spPr>
              <a:solidFill>
                <a:srgbClr val="FFED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7-4C7D-0D47-BD59-541006EA3695}"/>
              </c:ext>
            </c:extLst>
          </c:dPt>
          <c:dPt>
            <c:idx val="4"/>
            <c:bubble3D val="0"/>
            <c:spPr>
              <a:solidFill>
                <a:srgbClr val="FBF2C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4C7D-0D47-BD59-541006EA3695}"/>
              </c:ext>
            </c:extLst>
          </c:dPt>
          <c:dPt>
            <c:idx val="5"/>
            <c:bubble3D val="0"/>
            <c:spPr>
              <a:solidFill>
                <a:srgbClr val="78B74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4C7D-0D47-BD59-541006EA3695}"/>
              </c:ext>
            </c:extLst>
          </c:dPt>
          <c:dPt>
            <c:idx val="6"/>
            <c:bubble3D val="0"/>
            <c:spPr>
              <a:solidFill>
                <a:srgbClr val="D3D4D5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4C7D-0D47-BD59-541006EA3695}"/>
              </c:ext>
            </c:extLst>
          </c:dPt>
          <c:dPt>
            <c:idx val="7"/>
            <c:bubble3D val="0"/>
            <c:spPr>
              <a:solidFill>
                <a:srgbClr val="5B5B5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F-4C7D-0D47-BD59-541006EA3695}"/>
              </c:ext>
            </c:extLst>
          </c:dPt>
          <c:dLbls>
            <c:dLbl>
              <c:idx val="0"/>
              <c:layout>
                <c:manualLayout>
                  <c:x val="-8.7238576277666028E-17"/>
                  <c:y val="-2.7353716399037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D-0D47-BD59-541006EA3695}"/>
                </c:ext>
              </c:extLst>
            </c:dLbl>
            <c:dLbl>
              <c:idx val="1"/>
              <c:layout>
                <c:manualLayout>
                  <c:x val="-2.3942061547356508E-5"/>
                  <c:y val="1.390637696747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D-0D47-BD59-541006EA369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7D-0D47-BD59-541006EA369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LISTES'!$B$11:$B$13)</c:f>
              <c:strCache>
                <c:ptCount val="7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</c:strCache>
            </c:strRef>
          </c:cat>
          <c:val>
            <c:numRef>
              <c:f>('BILAN LISTES'!$AC$6,'BILAN LISTES'!$AC$7,'BILAN LISTES'!$AC$9:$AC$10,'BILAN LISTES'!$AC$11:$AC$13)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10</c:v>
                </c:pt>
                <c:pt idx="4">
                  <c:v>15</c:v>
                </c:pt>
                <c:pt idx="5">
                  <c:v>39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7D-0D47-BD59-541006EA3695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1A63"/>
              </a:solidFill>
            </c:spPr>
            <c:extLst>
              <c:ext xmlns:c16="http://schemas.microsoft.com/office/drawing/2014/chart" uri="{C3380CC4-5D6E-409C-BE32-E72D297353CC}">
                <c16:uniqueId val="{00000012-4C7D-0D47-BD59-541006EA3695}"/>
              </c:ext>
            </c:extLst>
          </c:dPt>
          <c:dPt>
            <c:idx val="1"/>
            <c:bubble3D val="0"/>
            <c:spPr>
              <a:solidFill>
                <a:srgbClr val="D3001B"/>
              </a:solidFill>
            </c:spPr>
            <c:extLst>
              <c:ext xmlns:c16="http://schemas.microsoft.com/office/drawing/2014/chart" uri="{C3380CC4-5D6E-409C-BE32-E72D297353CC}">
                <c16:uniqueId val="{00000014-4C7D-0D47-BD59-541006EA3695}"/>
              </c:ext>
            </c:extLst>
          </c:dPt>
          <c:dPt>
            <c:idx val="2"/>
            <c:bubble3D val="0"/>
            <c:spPr>
              <a:solidFill>
                <a:srgbClr val="FBBF00"/>
              </a:solidFill>
            </c:spPr>
            <c:extLst>
              <c:ext xmlns:c16="http://schemas.microsoft.com/office/drawing/2014/chart" uri="{C3380CC4-5D6E-409C-BE32-E72D297353CC}">
                <c16:uniqueId val="{00000016-4C7D-0D47-BD59-541006EA3695}"/>
              </c:ext>
            </c:extLst>
          </c:dPt>
          <c:dPt>
            <c:idx val="3"/>
            <c:bubble3D val="0"/>
            <c:spPr>
              <a:solidFill>
                <a:srgbClr val="FFED00"/>
              </a:solidFill>
            </c:spPr>
            <c:extLst>
              <c:ext xmlns:c16="http://schemas.microsoft.com/office/drawing/2014/chart" uri="{C3380CC4-5D6E-409C-BE32-E72D297353CC}">
                <c16:uniqueId val="{00000018-4C7D-0D47-BD59-541006EA3695}"/>
              </c:ext>
            </c:extLst>
          </c:dPt>
          <c:dPt>
            <c:idx val="4"/>
            <c:bubble3D val="0"/>
            <c:spPr>
              <a:solidFill>
                <a:srgbClr val="FBF2CA"/>
              </a:solidFill>
            </c:spPr>
            <c:extLst>
              <c:ext xmlns:c16="http://schemas.microsoft.com/office/drawing/2014/chart" uri="{C3380CC4-5D6E-409C-BE32-E72D297353CC}">
                <c16:uniqueId val="{0000001A-4C7D-0D47-BD59-541006EA3695}"/>
              </c:ext>
            </c:extLst>
          </c:dPt>
          <c:dPt>
            <c:idx val="5"/>
            <c:bubble3D val="0"/>
            <c:spPr>
              <a:solidFill>
                <a:srgbClr val="78B74A"/>
              </a:solidFill>
            </c:spPr>
            <c:extLst>
              <c:ext xmlns:c16="http://schemas.microsoft.com/office/drawing/2014/chart" uri="{C3380CC4-5D6E-409C-BE32-E72D297353CC}">
                <c16:uniqueId val="{0000001C-4C7D-0D47-BD59-541006EA3695}"/>
              </c:ext>
            </c:extLst>
          </c:dPt>
          <c:dPt>
            <c:idx val="6"/>
            <c:bubble3D val="0"/>
            <c:spPr>
              <a:solidFill>
                <a:srgbClr val="D3D4D5"/>
              </a:solidFill>
            </c:spPr>
            <c:extLst>
              <c:ext xmlns:c16="http://schemas.microsoft.com/office/drawing/2014/chart" uri="{C3380CC4-5D6E-409C-BE32-E72D297353CC}">
                <c16:uniqueId val="{0000001E-4C7D-0D47-BD59-541006EA3695}"/>
              </c:ext>
            </c:extLst>
          </c:dPt>
          <c:dPt>
            <c:idx val="7"/>
            <c:bubble3D val="0"/>
            <c:spPr>
              <a:solidFill>
                <a:srgbClr val="5B5B5B"/>
              </a:solidFill>
            </c:spPr>
            <c:extLst>
              <c:ext xmlns:c16="http://schemas.microsoft.com/office/drawing/2014/chart" uri="{C3380CC4-5D6E-409C-BE32-E72D297353CC}">
                <c16:uniqueId val="{00000020-4C7D-0D47-BD59-541006EA3695}"/>
              </c:ext>
            </c:extLst>
          </c:dPt>
          <c:dLbls>
            <c:dLbl>
              <c:idx val="0"/>
              <c:layout>
                <c:manualLayout>
                  <c:x val="2.379261383594824E-3"/>
                  <c:y val="-2.735371639903761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7D-0D47-BD59-541006EA3695}"/>
                </c:ext>
              </c:extLst>
            </c:dLbl>
            <c:dLbl>
              <c:idx val="1"/>
              <c:layout>
                <c:manualLayout>
                  <c:x val="-1.4085603647971707E-3"/>
                  <c:y val="-2.4884788722375922E-1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7D-0D47-BD59-541006EA369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4C7D-0D47-BD59-541006EA369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C7D-0D47-BD59-541006EA3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LISTES'!$B$11:$B$13)</c:f>
              <c:strCache>
                <c:ptCount val="7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</c:strCache>
            </c:strRef>
          </c:cat>
          <c:val>
            <c:numRef>
              <c:f>('BILAN LISTES'!$AC$6,'BILAN LISTES'!$AC$7,'BILAN LISTES'!$AC$9:$AC$10,'BILAN LISTES'!$AC$11:$AC$13)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10</c:v>
                </c:pt>
                <c:pt idx="4">
                  <c:v>15</c:v>
                </c:pt>
                <c:pt idx="5">
                  <c:v>39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C7D-0D47-BD59-541006EA36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rgbClr val="5A1A63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4C7D-0D47-BD59-541006EA3695}"/>
              </c:ext>
            </c:extLst>
          </c:dPt>
          <c:dPt>
            <c:idx val="1"/>
            <c:bubble3D val="0"/>
            <c:spPr>
              <a:solidFill>
                <a:srgbClr val="D3001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4C7D-0D47-BD59-541006EA3695}"/>
              </c:ext>
            </c:extLst>
          </c:dPt>
          <c:dPt>
            <c:idx val="2"/>
            <c:bubble3D val="0"/>
            <c:spPr>
              <a:solidFill>
                <a:srgbClr val="FBBF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4C7D-0D47-BD59-541006EA3695}"/>
              </c:ext>
            </c:extLst>
          </c:dPt>
          <c:dPt>
            <c:idx val="3"/>
            <c:bubble3D val="0"/>
            <c:spPr>
              <a:solidFill>
                <a:srgbClr val="FFED0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7-4C7D-0D47-BD59-541006EA3695}"/>
              </c:ext>
            </c:extLst>
          </c:dPt>
          <c:dPt>
            <c:idx val="4"/>
            <c:bubble3D val="0"/>
            <c:spPr>
              <a:solidFill>
                <a:srgbClr val="FBF2C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4C7D-0D47-BD59-541006EA3695}"/>
              </c:ext>
            </c:extLst>
          </c:dPt>
          <c:dPt>
            <c:idx val="5"/>
            <c:bubble3D val="0"/>
            <c:spPr>
              <a:solidFill>
                <a:srgbClr val="78B74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4C7D-0D47-BD59-541006EA3695}"/>
              </c:ext>
            </c:extLst>
          </c:dPt>
          <c:dPt>
            <c:idx val="6"/>
            <c:bubble3D val="0"/>
            <c:spPr>
              <a:solidFill>
                <a:srgbClr val="D3D4D5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4C7D-0D47-BD59-541006EA3695}"/>
              </c:ext>
            </c:extLst>
          </c:dPt>
          <c:dPt>
            <c:idx val="7"/>
            <c:bubble3D val="0"/>
            <c:spPr>
              <a:solidFill>
                <a:srgbClr val="5B5B5B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F-4C7D-0D47-BD59-541006EA369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D-0D47-BD59-541006EA3695}"/>
                </c:ext>
              </c:extLst>
            </c:dLbl>
            <c:dLbl>
              <c:idx val="1"/>
              <c:layout>
                <c:manualLayout>
                  <c:x val="-2.3942061547356508E-5"/>
                  <c:y val="1.390637696747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D-0D47-BD59-541006EA369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7D-0D47-BD59-541006EA369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LISTES'!$B$11:$B$13,'BILAN LISTES'!$B$19)</c:f>
              <c:strCache>
                <c:ptCount val="8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  <c:pt idx="7">
                  <c:v>NA</c:v>
                </c:pt>
              </c:strCache>
            </c:strRef>
          </c:cat>
          <c:val>
            <c:numRef>
              <c:f>('BILAN LISTES'!$Q$6,'BILAN LISTES'!$Q$7,'BILAN LISTES'!$Q$9:$Q$10,'BILAN LISTES'!$Q$11:$Q$13,'BILAN LISTES'!$Q$19)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7D-0D47-BD59-541006EA3695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1A63"/>
              </a:solidFill>
            </c:spPr>
            <c:extLst>
              <c:ext xmlns:c16="http://schemas.microsoft.com/office/drawing/2014/chart" uri="{C3380CC4-5D6E-409C-BE32-E72D297353CC}">
                <c16:uniqueId val="{00000012-4C7D-0D47-BD59-541006EA3695}"/>
              </c:ext>
            </c:extLst>
          </c:dPt>
          <c:dPt>
            <c:idx val="1"/>
            <c:bubble3D val="0"/>
            <c:spPr>
              <a:solidFill>
                <a:srgbClr val="D3001B"/>
              </a:solidFill>
            </c:spPr>
            <c:extLst>
              <c:ext xmlns:c16="http://schemas.microsoft.com/office/drawing/2014/chart" uri="{C3380CC4-5D6E-409C-BE32-E72D297353CC}">
                <c16:uniqueId val="{00000014-4C7D-0D47-BD59-541006EA3695}"/>
              </c:ext>
            </c:extLst>
          </c:dPt>
          <c:dPt>
            <c:idx val="2"/>
            <c:bubble3D val="0"/>
            <c:spPr>
              <a:solidFill>
                <a:srgbClr val="FBBF00"/>
              </a:solidFill>
            </c:spPr>
            <c:extLst>
              <c:ext xmlns:c16="http://schemas.microsoft.com/office/drawing/2014/chart" uri="{C3380CC4-5D6E-409C-BE32-E72D297353CC}">
                <c16:uniqueId val="{00000016-4C7D-0D47-BD59-541006EA3695}"/>
              </c:ext>
            </c:extLst>
          </c:dPt>
          <c:dPt>
            <c:idx val="3"/>
            <c:bubble3D val="0"/>
            <c:spPr>
              <a:solidFill>
                <a:srgbClr val="FFED00"/>
              </a:solidFill>
            </c:spPr>
            <c:extLst>
              <c:ext xmlns:c16="http://schemas.microsoft.com/office/drawing/2014/chart" uri="{C3380CC4-5D6E-409C-BE32-E72D297353CC}">
                <c16:uniqueId val="{00000018-4C7D-0D47-BD59-541006EA3695}"/>
              </c:ext>
            </c:extLst>
          </c:dPt>
          <c:dPt>
            <c:idx val="4"/>
            <c:bubble3D val="0"/>
            <c:spPr>
              <a:solidFill>
                <a:srgbClr val="FBF2CA"/>
              </a:solidFill>
            </c:spPr>
            <c:extLst>
              <c:ext xmlns:c16="http://schemas.microsoft.com/office/drawing/2014/chart" uri="{C3380CC4-5D6E-409C-BE32-E72D297353CC}">
                <c16:uniqueId val="{0000001A-4C7D-0D47-BD59-541006EA3695}"/>
              </c:ext>
            </c:extLst>
          </c:dPt>
          <c:dPt>
            <c:idx val="5"/>
            <c:bubble3D val="0"/>
            <c:spPr>
              <a:solidFill>
                <a:srgbClr val="78B74A"/>
              </a:solidFill>
            </c:spPr>
            <c:extLst>
              <c:ext xmlns:c16="http://schemas.microsoft.com/office/drawing/2014/chart" uri="{C3380CC4-5D6E-409C-BE32-E72D297353CC}">
                <c16:uniqueId val="{0000001C-4C7D-0D47-BD59-541006EA3695}"/>
              </c:ext>
            </c:extLst>
          </c:dPt>
          <c:dPt>
            <c:idx val="6"/>
            <c:bubble3D val="0"/>
            <c:spPr>
              <a:solidFill>
                <a:srgbClr val="D3D4D5"/>
              </a:solidFill>
            </c:spPr>
            <c:extLst>
              <c:ext xmlns:c16="http://schemas.microsoft.com/office/drawing/2014/chart" uri="{C3380CC4-5D6E-409C-BE32-E72D297353CC}">
                <c16:uniqueId val="{0000001E-4C7D-0D47-BD59-541006EA3695}"/>
              </c:ext>
            </c:extLst>
          </c:dPt>
          <c:dPt>
            <c:idx val="7"/>
            <c:bubble3D val="0"/>
            <c:spPr>
              <a:solidFill>
                <a:srgbClr val="5B5B5B"/>
              </a:solidFill>
            </c:spPr>
            <c:extLst>
              <c:ext xmlns:c16="http://schemas.microsoft.com/office/drawing/2014/chart" uri="{C3380CC4-5D6E-409C-BE32-E72D297353CC}">
                <c16:uniqueId val="{00000020-4C7D-0D47-BD59-541006EA369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7D-0D47-BD59-541006EA3695}"/>
                </c:ext>
              </c:extLst>
            </c:dLbl>
            <c:dLbl>
              <c:idx val="1"/>
              <c:layout>
                <c:manualLayout>
                  <c:x val="-1.4085603647971707E-3"/>
                  <c:y val="-2.4884788722375922E-1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7D-0D47-BD59-541006EA369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C7D-0D47-BD59-541006EA369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4C7D-0D47-BD59-541006EA3695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>
                      <a:solidFill>
                        <a:schemeClr val="tx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4C7D-0D47-BD59-541006EA3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rgbClr val="FFFFFF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('BILAN LISTES'!$B$6,'BILAN LISTES'!$B$7,'BILAN LISTES'!$B$9:$B$10,'BILAN LISTES'!$B$11:$B$13,'BILAN LISTES'!$B$19)</c:f>
              <c:strCache>
                <c:ptCount val="8"/>
                <c:pt idx="0">
                  <c:v>RE</c:v>
                </c:pt>
                <c:pt idx="1">
                  <c:v>CR</c:v>
                </c:pt>
                <c:pt idx="2">
                  <c:v>EN</c:v>
                </c:pt>
                <c:pt idx="3">
                  <c:v>VU</c:v>
                </c:pt>
                <c:pt idx="4">
                  <c:v>NT</c:v>
                </c:pt>
                <c:pt idx="5">
                  <c:v>LC</c:v>
                </c:pt>
                <c:pt idx="6">
                  <c:v>DD</c:v>
                </c:pt>
                <c:pt idx="7">
                  <c:v>NA</c:v>
                </c:pt>
              </c:strCache>
            </c:strRef>
          </c:cat>
          <c:val>
            <c:numRef>
              <c:f>('BILAN LISTES'!$Q$6,'BILAN LISTES'!$Q$7,'BILAN LISTES'!$Q$9:$Q$10,'BILAN LISTES'!$Q$11:$Q$13,'BILAN LISTES'!$Q$19)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C7D-0D47-BD59-541006EA36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3654662</xdr:colOff>
      <xdr:row>7</xdr:row>
      <xdr:rowOff>643811</xdr:rowOff>
    </xdr:from>
    <xdr:to>
      <xdr:col>2</xdr:col>
      <xdr:colOff>5454662</xdr:colOff>
      <xdr:row>7</xdr:row>
      <xdr:rowOff>2958800</xdr:rowOff>
    </xdr:to>
    <xdr:pic>
      <xdr:nvPicPr>
        <xdr:cNvPr id="2" name="Image 1" descr="DREAL Grand Est">
          <a:extLst>
            <a:ext uri="{FF2B5EF4-FFF2-40B4-BE49-F238E27FC236}">
              <a16:creationId xmlns:a16="http://schemas.microsoft.com/office/drawing/2014/main" id="{0A90A7C5-896D-7E4E-BBFB-A2AF80460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0718" y="9417543"/>
          <a:ext cx="1800000" cy="2314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3305462</xdr:colOff>
      <xdr:row>3</xdr:row>
      <xdr:rowOff>335908</xdr:rowOff>
    </xdr:from>
    <xdr:to>
      <xdr:col>2</xdr:col>
      <xdr:colOff>5803862</xdr:colOff>
      <xdr:row>3</xdr:row>
      <xdr:rowOff>1776162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50C21C4-E1DE-D048-B71F-FFA1834DB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1518" y="2616542"/>
          <a:ext cx="2498400" cy="1440254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314774</xdr:colOff>
      <xdr:row>4</xdr:row>
      <xdr:rowOff>300552</xdr:rowOff>
    </xdr:from>
    <xdr:to>
      <xdr:col>3</xdr:col>
      <xdr:colOff>5652565</xdr:colOff>
      <xdr:row>6</xdr:row>
      <xdr:rowOff>166724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6A24E82-5A48-B743-A659-837F2A551F5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301406</xdr:colOff>
      <xdr:row>5</xdr:row>
      <xdr:rowOff>4986743</xdr:rowOff>
    </xdr:from>
    <xdr:to>
      <xdr:col>3</xdr:col>
      <xdr:colOff>5639197</xdr:colOff>
      <xdr:row>7</xdr:row>
      <xdr:rowOff>152158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C62A6F4-1A40-1847-8B91-8542ADD3454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292714</xdr:colOff>
      <xdr:row>4</xdr:row>
      <xdr:rowOff>234382</xdr:rowOff>
    </xdr:from>
    <xdr:to>
      <xdr:col>2</xdr:col>
      <xdr:colOff>5630505</xdr:colOff>
      <xdr:row>6</xdr:row>
      <xdr:rowOff>100554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45BAC1C1-F9D1-FE44-B143-3A70969CC65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2</xdr:col>
      <xdr:colOff>265980</xdr:colOff>
      <xdr:row>5</xdr:row>
      <xdr:rowOff>4993540</xdr:rowOff>
    </xdr:from>
    <xdr:to>
      <xdr:col>2</xdr:col>
      <xdr:colOff>5603771</xdr:colOff>
      <xdr:row>7</xdr:row>
      <xdr:rowOff>158955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1A929B5D-1362-2741-BE1F-F1C79F85A82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5</xdr:col>
      <xdr:colOff>462496</xdr:colOff>
      <xdr:row>4</xdr:row>
      <xdr:rowOff>301224</xdr:rowOff>
    </xdr:from>
    <xdr:to>
      <xdr:col>5</xdr:col>
      <xdr:colOff>5800287</xdr:colOff>
      <xdr:row>6</xdr:row>
      <xdr:rowOff>167396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EE34CC8C-2BA4-5C47-974C-EC12E46CE61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5</xdr:col>
      <xdr:colOff>372928</xdr:colOff>
      <xdr:row>5</xdr:row>
      <xdr:rowOff>4987415</xdr:rowOff>
    </xdr:from>
    <xdr:to>
      <xdr:col>5</xdr:col>
      <xdr:colOff>5710719</xdr:colOff>
      <xdr:row>7</xdr:row>
      <xdr:rowOff>152830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AD478AA7-1C6A-BC49-85B7-BA3EA740EDF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6</xdr:col>
      <xdr:colOff>415706</xdr:colOff>
      <xdr:row>4</xdr:row>
      <xdr:rowOff>287855</xdr:rowOff>
    </xdr:from>
    <xdr:to>
      <xdr:col>6</xdr:col>
      <xdr:colOff>5753497</xdr:colOff>
      <xdr:row>6</xdr:row>
      <xdr:rowOff>154027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7F12C00A-1C5D-0243-8722-1FFF1F18E90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6</xdr:col>
      <xdr:colOff>402338</xdr:colOff>
      <xdr:row>5</xdr:row>
      <xdr:rowOff>4974046</xdr:rowOff>
    </xdr:from>
    <xdr:to>
      <xdr:col>6</xdr:col>
      <xdr:colOff>5740129</xdr:colOff>
      <xdr:row>7</xdr:row>
      <xdr:rowOff>139461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235FA87E-162A-E94B-8D0E-8D001A5592C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4</xdr:col>
      <xdr:colOff>225875</xdr:colOff>
      <xdr:row>4</xdr:row>
      <xdr:rowOff>327961</xdr:rowOff>
    </xdr:from>
    <xdr:to>
      <xdr:col>4</xdr:col>
      <xdr:colOff>5563666</xdr:colOff>
      <xdr:row>6</xdr:row>
      <xdr:rowOff>194133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88950FBC-FFB5-8C4E-9EEF-559DE91DB4D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4</xdr:col>
      <xdr:colOff>212507</xdr:colOff>
      <xdr:row>5</xdr:row>
      <xdr:rowOff>5014152</xdr:rowOff>
    </xdr:from>
    <xdr:to>
      <xdr:col>4</xdr:col>
      <xdr:colOff>5550298</xdr:colOff>
      <xdr:row>7</xdr:row>
      <xdr:rowOff>179567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6C6032A4-0202-A742-B8AD-E968E1696E2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187871</xdr:colOff>
      <xdr:row>6</xdr:row>
      <xdr:rowOff>260618</xdr:rowOff>
    </xdr:from>
    <xdr:to>
      <xdr:col>1</xdr:col>
      <xdr:colOff>5944201</xdr:colOff>
      <xdr:row>6</xdr:row>
      <xdr:rowOff>4940618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875C079E-9159-714B-8762-5BE893FC2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217929</xdr:colOff>
      <xdr:row>5</xdr:row>
      <xdr:rowOff>318281</xdr:rowOff>
    </xdr:from>
    <xdr:to>
      <xdr:col>1</xdr:col>
      <xdr:colOff>5936687</xdr:colOff>
      <xdr:row>5</xdr:row>
      <xdr:rowOff>4998281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FE27F6D4-FA65-F645-A407-DF49F225A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7</xdr:col>
      <xdr:colOff>444500</xdr:colOff>
      <xdr:row>4</xdr:row>
      <xdr:rowOff>317500</xdr:rowOff>
    </xdr:from>
    <xdr:to>
      <xdr:col>7</xdr:col>
      <xdr:colOff>5782291</xdr:colOff>
      <xdr:row>6</xdr:row>
      <xdr:rowOff>183672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D6219EE7-4634-184D-95DB-6D58A699ED3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7</xdr:col>
      <xdr:colOff>355600</xdr:colOff>
      <xdr:row>5</xdr:row>
      <xdr:rowOff>4991100</xdr:rowOff>
    </xdr:from>
    <xdr:to>
      <xdr:col>7</xdr:col>
      <xdr:colOff>5693391</xdr:colOff>
      <xdr:row>7</xdr:row>
      <xdr:rowOff>183672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DC24005-067E-094C-A68C-6C7536CDF2E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8</xdr:col>
      <xdr:colOff>495300</xdr:colOff>
      <xdr:row>4</xdr:row>
      <xdr:rowOff>330200</xdr:rowOff>
    </xdr:from>
    <xdr:to>
      <xdr:col>8</xdr:col>
      <xdr:colOff>5833091</xdr:colOff>
      <xdr:row>6</xdr:row>
      <xdr:rowOff>196372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C2066EF5-A9CE-AB49-AEFB-46AA6E87E32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9</xdr:col>
      <xdr:colOff>304800</xdr:colOff>
      <xdr:row>4</xdr:row>
      <xdr:rowOff>342900</xdr:rowOff>
    </xdr:from>
    <xdr:to>
      <xdr:col>9</xdr:col>
      <xdr:colOff>5642591</xdr:colOff>
      <xdr:row>6</xdr:row>
      <xdr:rowOff>209072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D6DACBC5-92C1-FC43-8837-7A51B4E0A2B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absolute">
    <xdr:from>
      <xdr:col>8</xdr:col>
      <xdr:colOff>444500</xdr:colOff>
      <xdr:row>5</xdr:row>
      <xdr:rowOff>5067300</xdr:rowOff>
    </xdr:from>
    <xdr:to>
      <xdr:col>8</xdr:col>
      <xdr:colOff>5782291</xdr:colOff>
      <xdr:row>7</xdr:row>
      <xdr:rowOff>259872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BE1EA8EB-BA46-AA42-9415-F64F1DAB9B7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absolute">
    <xdr:from>
      <xdr:col>9</xdr:col>
      <xdr:colOff>431800</xdr:colOff>
      <xdr:row>5</xdr:row>
      <xdr:rowOff>4991100</xdr:rowOff>
    </xdr:from>
    <xdr:to>
      <xdr:col>9</xdr:col>
      <xdr:colOff>5769591</xdr:colOff>
      <xdr:row>7</xdr:row>
      <xdr:rowOff>183672</xdr:rowOff>
    </xdr:to>
    <xdr:graphicFrame macro="">
      <xdr:nvGraphicFramePr>
        <xdr:cNvPr id="29" name="Graphique 28">
          <a:extLst>
            <a:ext uri="{FF2B5EF4-FFF2-40B4-BE49-F238E27FC236}">
              <a16:creationId xmlns:a16="http://schemas.microsoft.com/office/drawing/2014/main" id="{234EED38-A1F6-8249-B634-A7A3CF792DD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absolute">
    <xdr:from>
      <xdr:col>10</xdr:col>
      <xdr:colOff>364945</xdr:colOff>
      <xdr:row>5</xdr:row>
      <xdr:rowOff>0</xdr:rowOff>
    </xdr:from>
    <xdr:to>
      <xdr:col>10</xdr:col>
      <xdr:colOff>5702736</xdr:colOff>
      <xdr:row>6</xdr:row>
      <xdr:rowOff>391689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AAA8F46D-45B0-BE46-B7D3-514F6EBC961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absolute">
    <xdr:from>
      <xdr:col>10</xdr:col>
      <xdr:colOff>321150</xdr:colOff>
      <xdr:row>6</xdr:row>
      <xdr:rowOff>0</xdr:rowOff>
    </xdr:from>
    <xdr:to>
      <xdr:col>10</xdr:col>
      <xdr:colOff>5658941</xdr:colOff>
      <xdr:row>7</xdr:row>
      <xdr:rowOff>389354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9FA7B4CC-5D30-2B4F-A9DE-65E00115DD5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Volumes/odonat_partage/2-PROJETS_ODONAT/3-Listes_Rouges/LISTES_ROUGES_GRANDEST_2020-2024/11-LR%20odonata%202020/TRAVAUX%20FINAUX%2009%202021/version%20LR%20U%20ICN%20avant%20commentaires%2009%202021/LRefLRg_TABLES_REF_odonata_Vfi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Volumes/odonat_partage/2-PROJETS_ODONAT/3-Listes_Rouges/LISTES_ROUGES_GRANDEST_2020-2024/11-LR%20odonata%202020/TRAVAUX%20FINAUX%2009%202021/UICN/LRefLRg_TABLES_REF_odonata_Vf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TS_BIOGEO"/>
      <sheetName val="TAX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TS_BIOGEO"/>
      <sheetName val="TAX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UICN">
    <a:dk1>
      <a:srgbClr val="000000"/>
    </a:dk1>
    <a:lt1>
      <a:srgbClr val="3D1951"/>
    </a:lt1>
    <a:dk2>
      <a:srgbClr val="5A1A63"/>
    </a:dk2>
    <a:lt2>
      <a:srgbClr val="D3001B"/>
    </a:lt2>
    <a:accent1>
      <a:srgbClr val="FBBF00"/>
    </a:accent1>
    <a:accent2>
      <a:srgbClr val="FFED00"/>
    </a:accent2>
    <a:accent3>
      <a:srgbClr val="FBF2CA"/>
    </a:accent3>
    <a:accent4>
      <a:srgbClr val="78B74A"/>
    </a:accent4>
    <a:accent5>
      <a:srgbClr val="D3D4D5"/>
    </a:accent5>
    <a:accent6>
      <a:srgbClr val="335B74"/>
    </a:accent6>
    <a:hlink>
      <a:srgbClr val="99CC33"/>
    </a:hlink>
    <a:folHlink>
      <a:srgbClr val="FFFFFF"/>
    </a:folHlink>
  </a:clrScheme>
  <a:fontScheme name="Corbel">
    <a:majorFont>
      <a:latin typeface="Corbel"/>
      <a:ea typeface=""/>
      <a:cs typeface=""/>
    </a:majorFont>
    <a:minorFont>
      <a:latin typeface="Corbe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donat-grandest.fr/telechargements/Listes_rouges/LISTE_ROUGE_AMPHIBIA_REPTILIA.xlsx" TargetMode="External"/><Relationship Id="rId13" Type="http://schemas.openxmlformats.org/officeDocument/2006/relationships/hyperlink" Target="https://www.odonat-grandest.fr/telechargements/Listes_rouges/LISTE_ROUGE_ODONATES.xlsx" TargetMode="External"/><Relationship Id="rId18" Type="http://schemas.openxmlformats.org/officeDocument/2006/relationships/hyperlink" Target="https://www.odonat-grandest.fr/telechargements/Listes_rouges/Liste_rouge_Grand_Est_OISEAUX_NICHEURS_liste.pdf" TargetMode="External"/><Relationship Id="rId26" Type="http://schemas.openxmlformats.org/officeDocument/2006/relationships/drawing" Target="../drawings/drawing2.xml"/><Relationship Id="rId3" Type="http://schemas.openxmlformats.org/officeDocument/2006/relationships/hyperlink" Target="https://www.odonat-grandest.fr/telechargements/Listes_rouges/LISTE_ROUGE_MOLLUSQUES.xlsx" TargetMode="External"/><Relationship Id="rId21" Type="http://schemas.openxmlformats.org/officeDocument/2006/relationships/hyperlink" Target="https://www.odonat-grandest.fr/telechargements/Listes_rouges/Liste_rouge_Grand_Est_OISEAUX_HIVERNANTS_liste.pdf" TargetMode="External"/><Relationship Id="rId7" Type="http://schemas.openxmlformats.org/officeDocument/2006/relationships/hyperlink" Target="https://www.odonat-grandest.fr/telechargements/Listes_rouges/LISTE_ROUGE_AMPHIBIA_REPTILIA.xlsx" TargetMode="External"/><Relationship Id="rId12" Type="http://schemas.openxmlformats.org/officeDocument/2006/relationships/hyperlink" Target="https://www.odonat-grandest.fr/telechargements/Listes_rouges/Liste_rouge_Grand_Est_ODONATES_liste.pdf" TargetMode="External"/><Relationship Id="rId17" Type="http://schemas.openxmlformats.org/officeDocument/2006/relationships/hyperlink" Target="https://www.odonat-grandest.fr/telechargements/Listes_rouges/Liste_rouge_Grand_Est_OISEAUX_NICHEURS_livret.pdf" TargetMode="External"/><Relationship Id="rId25" Type="http://schemas.openxmlformats.org/officeDocument/2006/relationships/hyperlink" Target="https://www.odonat-grandest.fr/telechargements/Listes_rouges/LISTE_ROUGE_BRANCHIOPODES.xlsx" TargetMode="External"/><Relationship Id="rId2" Type="http://schemas.openxmlformats.org/officeDocument/2006/relationships/hyperlink" Target="https://www.odonat-grandest.fr/telechargements/Listes_rouges/Liste_rouge_Grand_Est_MOLLUSQUES_liste.pdf" TargetMode="External"/><Relationship Id="rId16" Type="http://schemas.openxmlformats.org/officeDocument/2006/relationships/hyperlink" Target="https://www.odonat-grandest.fr/telechargements/Listes_rouges/LISTE_ROUGE_ODONATES.xlsx" TargetMode="External"/><Relationship Id="rId20" Type="http://schemas.openxmlformats.org/officeDocument/2006/relationships/hyperlink" Target="https://www.odonat-grandest.fr/telechargements/Listes_rouges/Liste_rouge_Grand_Est_OISEAUX_HIVERNANTS_livret.pdf" TargetMode="External"/><Relationship Id="rId1" Type="http://schemas.openxmlformats.org/officeDocument/2006/relationships/hyperlink" Target="https://www.odonat-grandest.fr/telechargements/Listes_rouges/Liste_rouge_Grand_Est_MOLLUSQUES_livret.pdf" TargetMode="External"/><Relationship Id="rId6" Type="http://schemas.openxmlformats.org/officeDocument/2006/relationships/hyperlink" Target="https://www.odonat-grandest.fr/telechargements/Listes_rouges/Liste_rouge_Grand_Est_AMPHIBIENS_liste.pdf" TargetMode="External"/><Relationship Id="rId11" Type="http://schemas.openxmlformats.org/officeDocument/2006/relationships/hyperlink" Target="https://www.odonat-grandest.fr/telechargements/Listes_rouges/Liste_rouge_Grand_Est_ODONATES_livret.pdf" TargetMode="External"/><Relationship Id="rId24" Type="http://schemas.openxmlformats.org/officeDocument/2006/relationships/hyperlink" Target="https://www.odonat-grandest.fr/telechargements/Listes_rouges/Liste_rouge_Grand_Est_BRANCHIOPODES_liste.pdf" TargetMode="External"/><Relationship Id="rId5" Type="http://schemas.openxmlformats.org/officeDocument/2006/relationships/hyperlink" Target="https://www.odonat-grandest.fr/telechargements/Listes_rouges/Liste_rouge_Grand_Est_AMPHIBIENS_livret.pdf" TargetMode="External"/><Relationship Id="rId15" Type="http://schemas.openxmlformats.org/officeDocument/2006/relationships/hyperlink" Target="https://www.odonat-grandest.fr/telechargements/Listes_rouges/Liste_rouge_Grand_Est_ODONATES_liste.pdf" TargetMode="External"/><Relationship Id="rId23" Type="http://schemas.openxmlformats.org/officeDocument/2006/relationships/hyperlink" Target="https://www.odonat-grandest.fr/telechargements/Listes_rouges/Liste_rouge_Grand_Est_BRANCHIOPODES_livret.pdf" TargetMode="External"/><Relationship Id="rId10" Type="http://schemas.openxmlformats.org/officeDocument/2006/relationships/hyperlink" Target="https://www.odonat-grandest.fr/telechargements/Listes_rouges/Liste_rouge_Grand_Est_REPTILES_liste.pdf" TargetMode="External"/><Relationship Id="rId19" Type="http://schemas.openxmlformats.org/officeDocument/2006/relationships/hyperlink" Target="https://www.odonat-grandest.fr/telechargements/Listes_rouges/LISTE_ROUGE_OISEAUX_NICHEURS.xlsx" TargetMode="External"/><Relationship Id="rId4" Type="http://schemas.openxmlformats.org/officeDocument/2006/relationships/hyperlink" Target="https://www.odonat-grandest.fr/listes-rouges-grand-est-resultats/" TargetMode="External"/><Relationship Id="rId9" Type="http://schemas.openxmlformats.org/officeDocument/2006/relationships/hyperlink" Target="https://www.odonat-grandest.fr/telechargements/Listes_rouges/Liste_rouge_Grand_Est_REPTILES_livret.pdf" TargetMode="External"/><Relationship Id="rId14" Type="http://schemas.openxmlformats.org/officeDocument/2006/relationships/hyperlink" Target="https://www.odonat-grandest.fr/telechargements/Listes_rouges/Liste_rouge_Grand_Est_ODONATES_livret.pdf" TargetMode="External"/><Relationship Id="rId22" Type="http://schemas.openxmlformats.org/officeDocument/2006/relationships/hyperlink" Target="https://www.odonat-grandest.fr/telechargements/Listes_rouges/LISTE_ROUGE_OISEAUX_HIVERNANT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F227"/>
  <sheetViews>
    <sheetView tabSelected="1" topLeftCell="A4" zoomScaleNormal="100" zoomScalePageLayoutView="172" workbookViewId="0">
      <selection activeCell="C8" sqref="C8"/>
    </sheetView>
  </sheetViews>
  <sheetFormatPr baseColWidth="10" defaultColWidth="10.83203125" defaultRowHeight="16"/>
  <cols>
    <col min="1" max="2" width="30.6640625" style="12" customWidth="1"/>
    <col min="3" max="3" width="120.6640625" style="12" customWidth="1"/>
    <col min="4" max="5" width="30.6640625" style="12" customWidth="1"/>
    <col min="6" max="6" width="255.5" style="12" customWidth="1"/>
    <col min="7" max="16384" width="10.83203125" style="12"/>
  </cols>
  <sheetData>
    <row r="1" spans="1:6" s="3" customFormat="1" ht="70" customHeight="1">
      <c r="A1" s="1"/>
      <c r="B1" s="1"/>
      <c r="C1" s="15" t="s">
        <v>8</v>
      </c>
      <c r="D1" s="1"/>
      <c r="E1" s="1"/>
      <c r="F1" s="2"/>
    </row>
    <row r="2" spans="1:6" s="6" customFormat="1" ht="70" customHeight="1">
      <c r="A2" s="122"/>
      <c r="B2" s="11"/>
      <c r="C2" s="4"/>
      <c r="D2" s="5"/>
      <c r="E2" s="5"/>
      <c r="F2" s="11"/>
    </row>
    <row r="3" spans="1:6" s="10" customFormat="1" ht="40" customHeight="1">
      <c r="A3" s="123"/>
      <c r="B3" s="9"/>
      <c r="C3" s="9"/>
      <c r="D3" s="9"/>
      <c r="E3" s="9"/>
      <c r="F3" s="9"/>
    </row>
    <row r="4" spans="1:6" s="17" customFormat="1" ht="154" customHeight="1">
      <c r="A4" s="16"/>
      <c r="B4" s="16"/>
      <c r="C4" s="14"/>
      <c r="D4" s="16"/>
      <c r="E4" s="16"/>
      <c r="F4" s="16"/>
    </row>
    <row r="5" spans="1:6" s="8" customFormat="1" ht="300" customHeight="1">
      <c r="A5" s="7"/>
      <c r="B5" s="16"/>
      <c r="C5" s="18" t="s">
        <v>35</v>
      </c>
      <c r="D5" s="7"/>
      <c r="E5" s="16"/>
      <c r="F5" s="16"/>
    </row>
    <row r="6" spans="1:6" s="8" customFormat="1" ht="29" customHeight="1">
      <c r="A6" s="7"/>
      <c r="B6" s="16"/>
      <c r="C6" s="19"/>
      <c r="D6" s="21"/>
      <c r="E6" s="16"/>
      <c r="F6" s="16"/>
    </row>
    <row r="7" spans="1:6" s="8" customFormat="1" ht="29" customHeight="1">
      <c r="A7" s="7"/>
      <c r="B7" s="16"/>
      <c r="C7" s="20" t="s">
        <v>92</v>
      </c>
      <c r="D7" s="21"/>
      <c r="E7" s="16"/>
      <c r="F7" s="16"/>
    </row>
    <row r="8" spans="1:6" ht="294" customHeight="1">
      <c r="A8" s="13"/>
      <c r="B8" s="16"/>
      <c r="C8" s="14"/>
      <c r="D8" s="21"/>
      <c r="E8" s="16"/>
      <c r="F8" s="16"/>
    </row>
    <row r="9" spans="1:6" ht="300" customHeight="1">
      <c r="A9" s="13"/>
      <c r="B9" s="13"/>
      <c r="C9" s="18"/>
      <c r="D9" s="21"/>
      <c r="E9" s="13"/>
      <c r="F9" s="13"/>
    </row>
    <row r="10" spans="1:6" ht="300" customHeight="1">
      <c r="A10" s="13"/>
      <c r="B10" s="13"/>
      <c r="C10" s="13"/>
      <c r="D10" s="21"/>
      <c r="E10" s="13"/>
      <c r="F10" s="13"/>
    </row>
    <row r="11" spans="1:6" ht="300" customHeight="1">
      <c r="A11" s="13"/>
      <c r="B11" s="13"/>
      <c r="C11" s="13"/>
      <c r="D11" s="21"/>
      <c r="E11" s="13"/>
      <c r="F11" s="13"/>
    </row>
    <row r="12" spans="1:6">
      <c r="D12" s="119"/>
    </row>
    <row r="13" spans="1:6">
      <c r="D13" s="119"/>
    </row>
    <row r="14" spans="1:6">
      <c r="D14" s="119"/>
    </row>
    <row r="15" spans="1:6">
      <c r="D15" s="119"/>
    </row>
    <row r="16" spans="1:6">
      <c r="D16" s="119"/>
    </row>
    <row r="17" spans="4:4">
      <c r="D17" s="119"/>
    </row>
    <row r="18" spans="4:4">
      <c r="D18" s="119"/>
    </row>
    <row r="19" spans="4:4">
      <c r="D19" s="119"/>
    </row>
    <row r="20" spans="4:4">
      <c r="D20" s="119"/>
    </row>
    <row r="21" spans="4:4">
      <c r="D21" s="119"/>
    </row>
    <row r="22" spans="4:4">
      <c r="D22" s="119"/>
    </row>
    <row r="23" spans="4:4" s="17" customFormat="1" ht="51" customHeight="1">
      <c r="D23" s="119"/>
    </row>
    <row r="24" spans="4:4">
      <c r="D24" s="119"/>
    </row>
    <row r="25" spans="4:4">
      <c r="D25" s="119"/>
    </row>
    <row r="26" spans="4:4">
      <c r="D26" s="119"/>
    </row>
    <row r="27" spans="4:4">
      <c r="D27" s="119"/>
    </row>
    <row r="28" spans="4:4">
      <c r="D28" s="119"/>
    </row>
    <row r="29" spans="4:4">
      <c r="D29" s="119"/>
    </row>
    <row r="30" spans="4:4">
      <c r="D30" s="119"/>
    </row>
    <row r="31" spans="4:4">
      <c r="D31" s="119"/>
    </row>
    <row r="32" spans="4:4">
      <c r="D32" s="119"/>
    </row>
    <row r="33" spans="4:4">
      <c r="D33" s="119"/>
    </row>
    <row r="34" spans="4:4">
      <c r="D34" s="119"/>
    </row>
    <row r="35" spans="4:4">
      <c r="D35" s="119"/>
    </row>
    <row r="36" spans="4:4">
      <c r="D36" s="119"/>
    </row>
    <row r="37" spans="4:4" ht="30" customHeight="1">
      <c r="D37" s="119"/>
    </row>
    <row r="38" spans="4:4" ht="24" customHeight="1">
      <c r="D38" s="119"/>
    </row>
    <row r="39" spans="4:4" ht="24" customHeight="1">
      <c r="D39" s="119"/>
    </row>
    <row r="40" spans="4:4" ht="24" customHeight="1">
      <c r="D40" s="119"/>
    </row>
    <row r="41" spans="4:4">
      <c r="D41" s="119"/>
    </row>
    <row r="42" spans="4:4">
      <c r="D42" s="119"/>
    </row>
    <row r="43" spans="4:4">
      <c r="D43" s="119"/>
    </row>
    <row r="44" spans="4:4">
      <c r="D44" s="119"/>
    </row>
    <row r="45" spans="4:4">
      <c r="D45" s="119"/>
    </row>
    <row r="46" spans="4:4">
      <c r="D46" s="119"/>
    </row>
    <row r="47" spans="4:4">
      <c r="D47" s="119"/>
    </row>
    <row r="48" spans="4:4">
      <c r="D48" s="119"/>
    </row>
    <row r="49" spans="4:4">
      <c r="D49" s="119"/>
    </row>
    <row r="50" spans="4:4">
      <c r="D50" s="119"/>
    </row>
    <row r="51" spans="4:4">
      <c r="D51" s="119"/>
    </row>
    <row r="52" spans="4:4">
      <c r="D52" s="119"/>
    </row>
    <row r="53" spans="4:4">
      <c r="D53" s="119"/>
    </row>
    <row r="54" spans="4:4">
      <c r="D54" s="119"/>
    </row>
    <row r="55" spans="4:4">
      <c r="D55" s="119"/>
    </row>
    <row r="56" spans="4:4">
      <c r="D56" s="119"/>
    </row>
    <row r="57" spans="4:4">
      <c r="D57" s="119"/>
    </row>
    <row r="58" spans="4:4">
      <c r="D58" s="119"/>
    </row>
    <row r="59" spans="4:4">
      <c r="D59" s="119"/>
    </row>
    <row r="60" spans="4:4">
      <c r="D60" s="119"/>
    </row>
    <row r="61" spans="4:4">
      <c r="D61" s="119"/>
    </row>
    <row r="62" spans="4:4">
      <c r="D62" s="119"/>
    </row>
    <row r="63" spans="4:4">
      <c r="D63" s="119"/>
    </row>
    <row r="64" spans="4:4">
      <c r="D64" s="119"/>
    </row>
    <row r="65" spans="4:4">
      <c r="D65" s="119"/>
    </row>
    <row r="66" spans="4:4">
      <c r="D66" s="119"/>
    </row>
    <row r="67" spans="4:4">
      <c r="D67" s="119"/>
    </row>
    <row r="68" spans="4:4">
      <c r="D68" s="119"/>
    </row>
    <row r="69" spans="4:4">
      <c r="D69" s="119"/>
    </row>
    <row r="70" spans="4:4">
      <c r="D70" s="119"/>
    </row>
    <row r="71" spans="4:4">
      <c r="D71" s="119"/>
    </row>
    <row r="72" spans="4:4">
      <c r="D72" s="119"/>
    </row>
    <row r="73" spans="4:4">
      <c r="D73" s="119"/>
    </row>
    <row r="74" spans="4:4">
      <c r="D74" s="119"/>
    </row>
    <row r="75" spans="4:4">
      <c r="D75" s="119"/>
    </row>
    <row r="76" spans="4:4">
      <c r="D76" s="119"/>
    </row>
    <row r="77" spans="4:4">
      <c r="D77" s="119"/>
    </row>
    <row r="78" spans="4:4">
      <c r="D78" s="119"/>
    </row>
    <row r="79" spans="4:4">
      <c r="D79" s="119"/>
    </row>
    <row r="80" spans="4:4">
      <c r="D80" s="119"/>
    </row>
    <row r="81" spans="4:4">
      <c r="D81" s="119"/>
    </row>
    <row r="82" spans="4:4">
      <c r="D82" s="119"/>
    </row>
    <row r="83" spans="4:4">
      <c r="D83" s="119"/>
    </row>
    <row r="84" spans="4:4">
      <c r="D84" s="119"/>
    </row>
    <row r="85" spans="4:4">
      <c r="D85" s="119"/>
    </row>
    <row r="86" spans="4:4">
      <c r="D86" s="119"/>
    </row>
    <row r="87" spans="4:4">
      <c r="D87" s="119"/>
    </row>
    <row r="88" spans="4:4">
      <c r="D88" s="119"/>
    </row>
    <row r="89" spans="4:4">
      <c r="D89" s="119"/>
    </row>
    <row r="90" spans="4:4">
      <c r="D90" s="119"/>
    </row>
    <row r="91" spans="4:4">
      <c r="D91" s="119"/>
    </row>
    <row r="92" spans="4:4">
      <c r="D92" s="119"/>
    </row>
    <row r="93" spans="4:4">
      <c r="D93" s="119"/>
    </row>
    <row r="94" spans="4:4">
      <c r="D94" s="119"/>
    </row>
    <row r="95" spans="4:4">
      <c r="D95" s="119"/>
    </row>
    <row r="96" spans="4:4">
      <c r="D96" s="119"/>
    </row>
    <row r="97" spans="4:4">
      <c r="D97" s="119"/>
    </row>
    <row r="98" spans="4:4">
      <c r="D98" s="119"/>
    </row>
    <row r="99" spans="4:4">
      <c r="D99" s="119"/>
    </row>
    <row r="100" spans="4:4">
      <c r="D100" s="119"/>
    </row>
    <row r="101" spans="4:4">
      <c r="D101" s="119"/>
    </row>
    <row r="102" spans="4:4">
      <c r="D102" s="119"/>
    </row>
    <row r="103" spans="4:4">
      <c r="D103" s="119"/>
    </row>
    <row r="104" spans="4:4">
      <c r="D104" s="119"/>
    </row>
    <row r="105" spans="4:4">
      <c r="D105" s="119"/>
    </row>
    <row r="106" spans="4:4">
      <c r="D106" s="119"/>
    </row>
    <row r="107" spans="4:4">
      <c r="D107" s="119"/>
    </row>
    <row r="108" spans="4:4">
      <c r="D108" s="119"/>
    </row>
    <row r="109" spans="4:4">
      <c r="D109" s="119"/>
    </row>
    <row r="110" spans="4:4">
      <c r="D110" s="119"/>
    </row>
    <row r="111" spans="4:4">
      <c r="D111" s="119"/>
    </row>
    <row r="112" spans="4:4">
      <c r="D112" s="119"/>
    </row>
    <row r="113" spans="4:4">
      <c r="D113" s="119"/>
    </row>
    <row r="114" spans="4:4">
      <c r="D114" s="119"/>
    </row>
    <row r="115" spans="4:4">
      <c r="D115" s="119"/>
    </row>
    <row r="116" spans="4:4">
      <c r="D116" s="119"/>
    </row>
    <row r="117" spans="4:4">
      <c r="D117" s="119"/>
    </row>
    <row r="118" spans="4:4">
      <c r="D118" s="119"/>
    </row>
    <row r="119" spans="4:4">
      <c r="D119" s="119"/>
    </row>
    <row r="120" spans="4:4">
      <c r="D120" s="119"/>
    </row>
    <row r="121" spans="4:4">
      <c r="D121" s="119"/>
    </row>
    <row r="122" spans="4:4">
      <c r="D122" s="119"/>
    </row>
    <row r="123" spans="4:4">
      <c r="D123" s="119"/>
    </row>
    <row r="124" spans="4:4">
      <c r="D124" s="119"/>
    </row>
    <row r="125" spans="4:4">
      <c r="D125" s="119"/>
    </row>
    <row r="126" spans="4:4">
      <c r="D126" s="119"/>
    </row>
    <row r="127" spans="4:4">
      <c r="D127" s="119"/>
    </row>
    <row r="128" spans="4:4">
      <c r="D128" s="119"/>
    </row>
    <row r="129" spans="4:4">
      <c r="D129" s="119"/>
    </row>
    <row r="130" spans="4:4">
      <c r="D130" s="119"/>
    </row>
    <row r="131" spans="4:4">
      <c r="D131" s="119"/>
    </row>
    <row r="132" spans="4:4">
      <c r="D132" s="119"/>
    </row>
    <row r="133" spans="4:4">
      <c r="D133" s="119"/>
    </row>
    <row r="134" spans="4:4">
      <c r="D134" s="119"/>
    </row>
    <row r="135" spans="4:4">
      <c r="D135" s="119"/>
    </row>
    <row r="136" spans="4:4">
      <c r="D136" s="119"/>
    </row>
    <row r="137" spans="4:4">
      <c r="D137" s="119"/>
    </row>
    <row r="138" spans="4:4">
      <c r="D138" s="119"/>
    </row>
    <row r="139" spans="4:4">
      <c r="D139" s="119"/>
    </row>
    <row r="140" spans="4:4">
      <c r="D140" s="119"/>
    </row>
    <row r="141" spans="4:4">
      <c r="D141" s="119"/>
    </row>
    <row r="142" spans="4:4">
      <c r="D142" s="119"/>
    </row>
    <row r="143" spans="4:4">
      <c r="D143" s="119"/>
    </row>
    <row r="144" spans="4:4">
      <c r="D144" s="119"/>
    </row>
    <row r="145" spans="4:4">
      <c r="D145" s="119"/>
    </row>
    <row r="146" spans="4:4">
      <c r="D146" s="119"/>
    </row>
    <row r="147" spans="4:4">
      <c r="D147" s="119"/>
    </row>
    <row r="148" spans="4:4">
      <c r="D148" s="119"/>
    </row>
    <row r="149" spans="4:4">
      <c r="D149" s="119"/>
    </row>
    <row r="150" spans="4:4">
      <c r="D150" s="119"/>
    </row>
    <row r="151" spans="4:4">
      <c r="D151" s="119"/>
    </row>
    <row r="152" spans="4:4">
      <c r="D152" s="119"/>
    </row>
    <row r="153" spans="4:4">
      <c r="D153" s="119"/>
    </row>
    <row r="154" spans="4:4">
      <c r="D154" s="119"/>
    </row>
    <row r="155" spans="4:4">
      <c r="D155" s="119"/>
    </row>
    <row r="156" spans="4:4">
      <c r="D156" s="119"/>
    </row>
    <row r="157" spans="4:4">
      <c r="D157" s="119"/>
    </row>
    <row r="158" spans="4:4">
      <c r="D158" s="119"/>
    </row>
    <row r="159" spans="4:4">
      <c r="D159" s="119"/>
    </row>
    <row r="160" spans="4:4">
      <c r="D160" s="119"/>
    </row>
    <row r="161" spans="4:4">
      <c r="D161" s="119"/>
    </row>
    <row r="162" spans="4:4">
      <c r="D162" s="119"/>
    </row>
    <row r="163" spans="4:4">
      <c r="D163" s="119"/>
    </row>
    <row r="164" spans="4:4">
      <c r="D164" s="119"/>
    </row>
    <row r="165" spans="4:4">
      <c r="D165" s="119"/>
    </row>
    <row r="166" spans="4:4">
      <c r="D166" s="119"/>
    </row>
    <row r="167" spans="4:4">
      <c r="D167" s="119"/>
    </row>
    <row r="168" spans="4:4">
      <c r="D168" s="119"/>
    </row>
    <row r="169" spans="4:4">
      <c r="D169" s="119"/>
    </row>
    <row r="170" spans="4:4">
      <c r="D170" s="119"/>
    </row>
    <row r="171" spans="4:4">
      <c r="D171" s="119"/>
    </row>
    <row r="172" spans="4:4">
      <c r="D172" s="119"/>
    </row>
    <row r="173" spans="4:4">
      <c r="D173" s="119"/>
    </row>
    <row r="174" spans="4:4">
      <c r="D174" s="119"/>
    </row>
    <row r="175" spans="4:4">
      <c r="D175" s="119"/>
    </row>
    <row r="176" spans="4:4">
      <c r="D176" s="119"/>
    </row>
    <row r="177" spans="4:4">
      <c r="D177" s="119"/>
    </row>
    <row r="178" spans="4:4">
      <c r="D178" s="119"/>
    </row>
    <row r="179" spans="4:4">
      <c r="D179" s="119"/>
    </row>
    <row r="180" spans="4:4">
      <c r="D180" s="119"/>
    </row>
    <row r="181" spans="4:4">
      <c r="D181" s="119"/>
    </row>
    <row r="182" spans="4:4">
      <c r="D182" s="119"/>
    </row>
    <row r="183" spans="4:4">
      <c r="D183" s="119"/>
    </row>
    <row r="184" spans="4:4">
      <c r="D184" s="119"/>
    </row>
    <row r="185" spans="4:4">
      <c r="D185" s="119"/>
    </row>
    <row r="186" spans="4:4">
      <c r="D186" s="119"/>
    </row>
    <row r="187" spans="4:4">
      <c r="D187" s="119"/>
    </row>
    <row r="188" spans="4:4">
      <c r="D188" s="119"/>
    </row>
    <row r="189" spans="4:4">
      <c r="D189" s="119"/>
    </row>
    <row r="190" spans="4:4">
      <c r="D190" s="119"/>
    </row>
    <row r="191" spans="4:4">
      <c r="D191" s="119"/>
    </row>
    <row r="192" spans="4:4">
      <c r="D192" s="119"/>
    </row>
    <row r="193" spans="4:4">
      <c r="D193" s="119"/>
    </row>
    <row r="194" spans="4:4">
      <c r="D194" s="119"/>
    </row>
    <row r="195" spans="4:4">
      <c r="D195" s="119"/>
    </row>
    <row r="196" spans="4:4">
      <c r="D196" s="119"/>
    </row>
    <row r="197" spans="4:4">
      <c r="D197" s="119"/>
    </row>
    <row r="198" spans="4:4">
      <c r="D198" s="119"/>
    </row>
    <row r="199" spans="4:4">
      <c r="D199" s="119"/>
    </row>
    <row r="200" spans="4:4">
      <c r="D200" s="119"/>
    </row>
    <row r="201" spans="4:4">
      <c r="D201" s="119"/>
    </row>
    <row r="202" spans="4:4">
      <c r="D202" s="119"/>
    </row>
    <row r="203" spans="4:4">
      <c r="D203" s="119"/>
    </row>
    <row r="204" spans="4:4">
      <c r="D204" s="119"/>
    </row>
    <row r="205" spans="4:4">
      <c r="D205" s="119"/>
    </row>
    <row r="206" spans="4:4">
      <c r="D206" s="119"/>
    </row>
    <row r="207" spans="4:4">
      <c r="D207" s="119"/>
    </row>
    <row r="208" spans="4:4">
      <c r="D208" s="119"/>
    </row>
    <row r="209" spans="4:4">
      <c r="D209" s="119"/>
    </row>
    <row r="210" spans="4:4">
      <c r="D210" s="119"/>
    </row>
    <row r="211" spans="4:4">
      <c r="D211" s="119"/>
    </row>
    <row r="212" spans="4:4">
      <c r="D212" s="119"/>
    </row>
    <row r="213" spans="4:4">
      <c r="D213" s="119"/>
    </row>
    <row r="214" spans="4:4">
      <c r="D214" s="119"/>
    </row>
    <row r="215" spans="4:4">
      <c r="D215" s="119"/>
    </row>
    <row r="216" spans="4:4">
      <c r="D216" s="119"/>
    </row>
    <row r="217" spans="4:4">
      <c r="D217" s="119"/>
    </row>
    <row r="218" spans="4:4">
      <c r="D218" s="119"/>
    </row>
    <row r="219" spans="4:4">
      <c r="D219" s="119"/>
    </row>
    <row r="220" spans="4:4">
      <c r="D220" s="119"/>
    </row>
    <row r="221" spans="4:4">
      <c r="D221" s="119"/>
    </row>
    <row r="222" spans="4:4">
      <c r="D222" s="119"/>
    </row>
    <row r="223" spans="4:4">
      <c r="D223" s="119"/>
    </row>
    <row r="224" spans="4:4">
      <c r="D224" s="119"/>
    </row>
    <row r="225" spans="4:4">
      <c r="D225" s="119"/>
    </row>
    <row r="226" spans="4:4">
      <c r="D226" s="119"/>
    </row>
    <row r="227" spans="4:4">
      <c r="D227" s="119"/>
    </row>
  </sheetData>
  <printOptions horizontalCentered="1"/>
  <pageMargins left="0" right="0" top="0" bottom="0" header="0" footer="0"/>
  <pageSetup paperSize="9" scale="35" orientation="landscape" horizontalDpi="4294967292" verticalDpi="4294967292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CJ43"/>
  <sheetViews>
    <sheetView showGridLines="0" topLeftCell="A6" zoomScale="124" zoomScaleNormal="124" workbookViewId="0"/>
  </sheetViews>
  <sheetFormatPr baseColWidth="10" defaultColWidth="10.83203125" defaultRowHeight="25" customHeight="1"/>
  <cols>
    <col min="1" max="1" width="8.83203125" style="138" customWidth="1"/>
    <col min="2" max="2" width="6.83203125" style="116" customWidth="1"/>
    <col min="3" max="3" width="40.83203125" style="139" customWidth="1"/>
    <col min="4" max="4" width="3.83203125" style="116" customWidth="1"/>
    <col min="5" max="5" width="10.83203125" style="116" customWidth="1"/>
    <col min="6" max="6" width="10.83203125" style="140" customWidth="1"/>
    <col min="7" max="7" width="1.83203125" style="116" customWidth="1"/>
    <col min="8" max="9" width="6.83203125" style="116" customWidth="1"/>
    <col min="10" max="10" width="3.83203125" style="116" customWidth="1"/>
    <col min="11" max="11" width="10.83203125" style="116" customWidth="1"/>
    <col min="12" max="12" width="10.83203125" style="140" customWidth="1"/>
    <col min="13" max="13" width="1.83203125" style="116" customWidth="1"/>
    <col min="14" max="15" width="6.83203125" style="116" customWidth="1"/>
    <col min="16" max="16" width="3.83203125" style="116" customWidth="1"/>
    <col min="17" max="17" width="10.83203125" style="116" customWidth="1"/>
    <col min="18" max="18" width="10.83203125" style="140" customWidth="1"/>
    <col min="19" max="19" width="1.83203125" style="116" customWidth="1"/>
    <col min="20" max="21" width="6.83203125" style="116" customWidth="1"/>
    <col min="22" max="22" width="3.83203125" style="116" customWidth="1"/>
    <col min="23" max="23" width="10.83203125" style="116" customWidth="1"/>
    <col min="24" max="24" width="10.83203125" style="140" customWidth="1"/>
    <col min="25" max="25" width="1.83203125" style="116" customWidth="1"/>
    <col min="26" max="27" width="6.83203125" style="116" customWidth="1"/>
    <col min="28" max="28" width="3.83203125" style="116" customWidth="1"/>
    <col min="29" max="29" width="10.83203125" style="116" customWidth="1"/>
    <col min="30" max="30" width="10.83203125" style="140" customWidth="1"/>
    <col min="31" max="31" width="1.83203125" style="116" customWidth="1"/>
    <col min="32" max="33" width="6.83203125" style="116" customWidth="1"/>
    <col min="34" max="34" width="3.83203125" style="116" customWidth="1"/>
    <col min="35" max="35" width="10.83203125" style="116" customWidth="1"/>
    <col min="36" max="36" width="10.83203125" style="140" customWidth="1"/>
    <col min="37" max="37" width="1.83203125" style="116" customWidth="1"/>
    <col min="38" max="39" width="6.83203125" style="116" customWidth="1"/>
    <col min="40" max="40" width="3.83203125" style="116" customWidth="1"/>
    <col min="41" max="41" width="10.83203125" style="116"/>
    <col min="42" max="42" width="10.83203125" style="140"/>
    <col min="43" max="43" width="1.83203125" style="116" customWidth="1"/>
    <col min="44" max="45" width="6.83203125" style="116" customWidth="1"/>
    <col min="46" max="46" width="3.83203125" style="116" customWidth="1"/>
    <col min="47" max="47" width="10.83203125" style="116"/>
    <col min="48" max="48" width="10.83203125" style="140"/>
    <col min="49" max="49" width="1.83203125" style="116" customWidth="1"/>
    <col min="50" max="51" width="6.83203125" style="116" customWidth="1"/>
    <col min="52" max="52" width="3.83203125" style="116" customWidth="1"/>
    <col min="53" max="53" width="10.83203125" style="116"/>
    <col min="54" max="54" width="10.83203125" style="140"/>
    <col min="55" max="55" width="1.83203125" style="116" customWidth="1"/>
    <col min="56" max="57" width="6.83203125" style="116" customWidth="1"/>
    <col min="58" max="58" width="3.83203125" style="116" customWidth="1"/>
    <col min="59" max="59" width="10.83203125" style="116"/>
    <col min="60" max="60" width="10.83203125" style="140"/>
    <col min="61" max="61" width="1.83203125" style="116" customWidth="1"/>
    <col min="62" max="63" width="6.83203125" style="116" customWidth="1"/>
    <col min="64" max="64" width="3.83203125" style="116" customWidth="1"/>
    <col min="65" max="65" width="10.83203125" style="116"/>
    <col min="66" max="66" width="10.83203125" style="140"/>
    <col min="67" max="67" width="1.83203125" style="116" customWidth="1"/>
    <col min="68" max="69" width="6.83203125" style="116" customWidth="1"/>
    <col min="70" max="70" width="3.83203125" style="116" customWidth="1"/>
    <col min="71" max="71" width="10.83203125" style="116"/>
    <col min="72" max="72" width="10.83203125" style="140"/>
    <col min="73" max="73" width="1.83203125" style="116" customWidth="1"/>
    <col min="74" max="75" width="6.83203125" style="116" customWidth="1"/>
    <col min="76" max="76" width="3.83203125" style="116" customWidth="1"/>
    <col min="77" max="77" width="55.5" style="116" customWidth="1"/>
    <col min="78" max="16384" width="10.83203125" style="138"/>
  </cols>
  <sheetData>
    <row r="1" spans="1:88" s="151" customFormat="1" ht="69" customHeight="1">
      <c r="A1" s="22"/>
      <c r="B1" s="23" t="s">
        <v>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</row>
    <row r="2" spans="1:88" s="150" customFormat="1" ht="69" customHeight="1">
      <c r="A2" s="28"/>
      <c r="B2" s="5" t="s">
        <v>36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</row>
    <row r="3" spans="1:88" s="154" customFormat="1" ht="20" customHeight="1" thickBot="1">
      <c r="A3" s="123"/>
      <c r="B3" s="43" t="s">
        <v>94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</row>
    <row r="4" spans="1:88" s="154" customFormat="1" ht="69" customHeight="1" thickBot="1">
      <c r="A4" s="31"/>
      <c r="B4" s="44" t="s">
        <v>32</v>
      </c>
      <c r="C4" s="45"/>
      <c r="D4" s="45"/>
      <c r="E4" s="200" t="s">
        <v>93</v>
      </c>
      <c r="F4" s="201"/>
      <c r="G4" s="201"/>
      <c r="H4" s="201"/>
      <c r="I4" s="202"/>
      <c r="J4" s="45"/>
      <c r="K4" s="185" t="s">
        <v>37</v>
      </c>
      <c r="L4" s="186"/>
      <c r="M4" s="186"/>
      <c r="N4" s="186"/>
      <c r="O4" s="187"/>
      <c r="P4" s="45"/>
      <c r="Q4" s="185" t="s">
        <v>46</v>
      </c>
      <c r="R4" s="186"/>
      <c r="S4" s="186"/>
      <c r="T4" s="186"/>
      <c r="U4" s="187"/>
      <c r="V4" s="45"/>
      <c r="W4" s="185" t="s">
        <v>45</v>
      </c>
      <c r="X4" s="186"/>
      <c r="Y4" s="186"/>
      <c r="Z4" s="186"/>
      <c r="AA4" s="187"/>
      <c r="AB4" s="45"/>
      <c r="AC4" s="185" t="s">
        <v>47</v>
      </c>
      <c r="AD4" s="186"/>
      <c r="AE4" s="186"/>
      <c r="AF4" s="186"/>
      <c r="AG4" s="187"/>
      <c r="AH4" s="45"/>
      <c r="AI4" s="185" t="s">
        <v>70</v>
      </c>
      <c r="AJ4" s="186"/>
      <c r="AK4" s="186"/>
      <c r="AL4" s="186"/>
      <c r="AM4" s="187"/>
      <c r="AN4" s="45"/>
      <c r="AO4" s="185" t="s">
        <v>80</v>
      </c>
      <c r="AP4" s="186"/>
      <c r="AQ4" s="186"/>
      <c r="AR4" s="186"/>
      <c r="AS4" s="187"/>
      <c r="AT4" s="45"/>
      <c r="AU4" s="185" t="s">
        <v>81</v>
      </c>
      <c r="AV4" s="186"/>
      <c r="AW4" s="186"/>
      <c r="AX4" s="186"/>
      <c r="AY4" s="187"/>
      <c r="AZ4" s="45"/>
      <c r="BA4" s="185" t="s">
        <v>95</v>
      </c>
      <c r="BB4" s="186"/>
      <c r="BC4" s="186"/>
      <c r="BD4" s="186"/>
      <c r="BE4" s="187"/>
      <c r="BF4" s="45"/>
      <c r="BG4" s="185"/>
      <c r="BH4" s="186"/>
      <c r="BI4" s="186"/>
      <c r="BJ4" s="186"/>
      <c r="BK4" s="187"/>
      <c r="BL4" s="45"/>
      <c r="BM4" s="185"/>
      <c r="BN4" s="186"/>
      <c r="BO4" s="186"/>
      <c r="BP4" s="186"/>
      <c r="BQ4" s="187"/>
      <c r="BR4" s="45"/>
      <c r="BS4" s="185"/>
      <c r="BT4" s="186"/>
      <c r="BU4" s="186"/>
      <c r="BV4" s="186"/>
      <c r="BW4" s="187"/>
      <c r="BX4" s="45"/>
      <c r="BY4" s="45"/>
    </row>
    <row r="5" spans="1:88" ht="41" customHeight="1">
      <c r="A5" s="32"/>
      <c r="B5" s="197" t="s">
        <v>21</v>
      </c>
      <c r="C5" s="198"/>
      <c r="D5" s="126"/>
      <c r="E5" s="58" t="s">
        <v>22</v>
      </c>
      <c r="F5" s="59" t="s">
        <v>23</v>
      </c>
      <c r="G5" s="35"/>
      <c r="H5" s="33"/>
      <c r="I5" s="34"/>
      <c r="J5" s="126"/>
      <c r="K5" s="58" t="s">
        <v>22</v>
      </c>
      <c r="L5" s="59" t="s">
        <v>23</v>
      </c>
      <c r="M5" s="35"/>
      <c r="N5" s="33"/>
      <c r="O5" s="34"/>
      <c r="P5" s="126"/>
      <c r="Q5" s="58" t="s">
        <v>22</v>
      </c>
      <c r="R5" s="59" t="s">
        <v>23</v>
      </c>
      <c r="S5" s="35"/>
      <c r="T5" s="33"/>
      <c r="U5" s="34"/>
      <c r="V5" s="126"/>
      <c r="W5" s="58" t="s">
        <v>22</v>
      </c>
      <c r="X5" s="59" t="s">
        <v>23</v>
      </c>
      <c r="Y5" s="35"/>
      <c r="Z5" s="33"/>
      <c r="AA5" s="34"/>
      <c r="AB5" s="126"/>
      <c r="AC5" s="58" t="s">
        <v>22</v>
      </c>
      <c r="AD5" s="59" t="s">
        <v>23</v>
      </c>
      <c r="AE5" s="35"/>
      <c r="AF5" s="33"/>
      <c r="AG5" s="34"/>
      <c r="AH5" s="126"/>
      <c r="AI5" s="58" t="s">
        <v>22</v>
      </c>
      <c r="AJ5" s="59" t="s">
        <v>23</v>
      </c>
      <c r="AK5" s="35"/>
      <c r="AL5" s="33"/>
      <c r="AM5" s="34"/>
      <c r="AN5" s="126"/>
      <c r="AO5" s="58" t="s">
        <v>22</v>
      </c>
      <c r="AP5" s="59" t="s">
        <v>23</v>
      </c>
      <c r="AQ5" s="35"/>
      <c r="AR5" s="33"/>
      <c r="AS5" s="34"/>
      <c r="AT5" s="126"/>
      <c r="AU5" s="58" t="s">
        <v>22</v>
      </c>
      <c r="AV5" s="59" t="s">
        <v>23</v>
      </c>
      <c r="AW5" s="35"/>
      <c r="AX5" s="33"/>
      <c r="AY5" s="34"/>
      <c r="AZ5" s="126"/>
      <c r="BA5" s="58" t="s">
        <v>22</v>
      </c>
      <c r="BB5" s="59" t="s">
        <v>23</v>
      </c>
      <c r="BC5" s="35"/>
      <c r="BD5" s="33"/>
      <c r="BE5" s="34"/>
      <c r="BF5" s="126"/>
      <c r="BG5" s="58" t="s">
        <v>22</v>
      </c>
      <c r="BH5" s="59" t="s">
        <v>23</v>
      </c>
      <c r="BI5" s="35"/>
      <c r="BJ5" s="33"/>
      <c r="BK5" s="34"/>
      <c r="BL5" s="126"/>
      <c r="BM5" s="58" t="s">
        <v>22</v>
      </c>
      <c r="BN5" s="59" t="s">
        <v>23</v>
      </c>
      <c r="BO5" s="35"/>
      <c r="BP5" s="33"/>
      <c r="BQ5" s="34"/>
      <c r="BR5" s="126"/>
      <c r="BS5" s="58" t="s">
        <v>22</v>
      </c>
      <c r="BT5" s="59" t="s">
        <v>23</v>
      </c>
      <c r="BU5" s="35"/>
      <c r="BV5" s="33"/>
      <c r="BW5" s="34"/>
      <c r="BX5" s="126"/>
      <c r="BY5" s="126"/>
    </row>
    <row r="6" spans="1:88" s="147" customFormat="1" ht="30" customHeight="1" thickBot="1">
      <c r="A6" s="32"/>
      <c r="B6" s="60" t="s">
        <v>6</v>
      </c>
      <c r="C6" s="61" t="s">
        <v>33</v>
      </c>
      <c r="D6" s="125"/>
      <c r="E6" s="57">
        <f>K6+Q6+W6+AC6+AI6+AO6+AU6+BA6+BG6+BM6+BS6</f>
        <v>19</v>
      </c>
      <c r="F6" s="52">
        <f>E6/E$14</f>
        <v>3.0995106035889071E-2</v>
      </c>
      <c r="G6" s="62"/>
      <c r="H6" s="196" t="s">
        <v>24</v>
      </c>
      <c r="I6" s="196"/>
      <c r="J6" s="125"/>
      <c r="K6" s="57">
        <v>2</v>
      </c>
      <c r="L6" s="52">
        <f>K6/K$14</f>
        <v>9.7087378640776691E-3</v>
      </c>
      <c r="M6" s="62"/>
      <c r="N6" s="196" t="s">
        <v>24</v>
      </c>
      <c r="O6" s="196"/>
      <c r="P6" s="125"/>
      <c r="Q6" s="57">
        <v>0</v>
      </c>
      <c r="R6" s="52">
        <f>Q6/Q$14</f>
        <v>0</v>
      </c>
      <c r="S6" s="62"/>
      <c r="T6" s="196" t="s">
        <v>24</v>
      </c>
      <c r="U6" s="196"/>
      <c r="V6" s="125"/>
      <c r="W6" s="57">
        <v>0</v>
      </c>
      <c r="X6" s="52">
        <f>W6/W$14</f>
        <v>0</v>
      </c>
      <c r="Y6" s="62"/>
      <c r="Z6" s="196" t="s">
        <v>24</v>
      </c>
      <c r="AA6" s="196"/>
      <c r="AB6" s="125"/>
      <c r="AC6" s="57">
        <v>1</v>
      </c>
      <c r="AD6" s="52">
        <f>AC6/AC$14</f>
        <v>1.4285714285714285E-2</v>
      </c>
      <c r="AE6" s="62"/>
      <c r="AF6" s="188" t="s">
        <v>24</v>
      </c>
      <c r="AG6" s="188"/>
      <c r="AH6" s="125"/>
      <c r="AI6" s="57">
        <v>1</v>
      </c>
      <c r="AJ6" s="52">
        <v>1.4705882352941176E-2</v>
      </c>
      <c r="AK6" s="62"/>
      <c r="AL6" s="188"/>
      <c r="AM6" s="188"/>
      <c r="AN6" s="162"/>
      <c r="AO6" s="57">
        <v>14</v>
      </c>
      <c r="AP6" s="52">
        <v>1.4705882352941176E-2</v>
      </c>
      <c r="AQ6" s="62"/>
      <c r="AR6" s="188"/>
      <c r="AS6" s="188"/>
      <c r="AT6" s="163"/>
      <c r="AU6" s="57">
        <v>0</v>
      </c>
      <c r="AV6" s="52">
        <v>1.4705882352941176E-2</v>
      </c>
      <c r="AW6" s="62"/>
      <c r="AX6" s="188"/>
      <c r="AY6" s="188"/>
      <c r="AZ6" s="162"/>
      <c r="BA6" s="57">
        <v>1</v>
      </c>
      <c r="BB6" s="52">
        <v>0.1</v>
      </c>
      <c r="BC6" s="62"/>
      <c r="BD6" s="188"/>
      <c r="BE6" s="188"/>
      <c r="BF6" s="162"/>
      <c r="BG6" s="57"/>
      <c r="BH6" s="52"/>
      <c r="BI6" s="62"/>
      <c r="BJ6" s="188"/>
      <c r="BK6" s="188"/>
      <c r="BL6" s="162"/>
      <c r="BM6" s="57"/>
      <c r="BN6" s="52"/>
      <c r="BO6" s="62"/>
      <c r="BP6" s="188"/>
      <c r="BQ6" s="188"/>
      <c r="BR6" s="162"/>
      <c r="BS6" s="57"/>
      <c r="BT6" s="52"/>
      <c r="BU6" s="62"/>
      <c r="BV6" s="188"/>
      <c r="BW6" s="188"/>
      <c r="BX6" s="162"/>
      <c r="BY6" s="162"/>
    </row>
    <row r="7" spans="1:88" s="147" customFormat="1" ht="15" customHeight="1" thickTop="1" thickBot="1">
      <c r="A7" s="32"/>
      <c r="B7" s="199" t="s">
        <v>7</v>
      </c>
      <c r="C7" s="63" t="s">
        <v>9</v>
      </c>
      <c r="D7" s="127"/>
      <c r="E7" s="64">
        <f t="shared" ref="E7:E22" si="0">K7+Q7+W7+AC7+AI7+AO7+AU7+BA7+BG7+BM7+BS7</f>
        <v>47</v>
      </c>
      <c r="F7" s="53">
        <f>E7/E$14</f>
        <v>7.6672104404567704E-2</v>
      </c>
      <c r="G7" s="62"/>
      <c r="H7" s="189">
        <f>SUM(E7,E9,E10)</f>
        <v>172</v>
      </c>
      <c r="I7" s="192">
        <f>H7/E14</f>
        <v>0.2805872756933116</v>
      </c>
      <c r="J7" s="127"/>
      <c r="K7" s="64">
        <v>7</v>
      </c>
      <c r="L7" s="53">
        <f>K7/K$14</f>
        <v>3.3980582524271843E-2</v>
      </c>
      <c r="M7" s="62"/>
      <c r="N7" s="189">
        <f>SUM(K7,K9,K10)</f>
        <v>27</v>
      </c>
      <c r="O7" s="192">
        <f>N7/K14</f>
        <v>0.13106796116504854</v>
      </c>
      <c r="P7" s="127"/>
      <c r="Q7" s="64">
        <v>1</v>
      </c>
      <c r="R7" s="53">
        <f>Q7/Q$14</f>
        <v>9.0909090909090912E-2</v>
      </c>
      <c r="S7" s="62"/>
      <c r="T7" s="189">
        <f>SUM(Q7,Q9,Q10)</f>
        <v>3</v>
      </c>
      <c r="U7" s="192">
        <f>T7/Q14</f>
        <v>0.27272727272727271</v>
      </c>
      <c r="V7" s="127"/>
      <c r="W7" s="64">
        <v>1</v>
      </c>
      <c r="X7" s="53">
        <f>W7/W$14</f>
        <v>5.2631578947368418E-2</v>
      </c>
      <c r="Y7" s="62"/>
      <c r="Z7" s="189">
        <f>SUM(W7,W9,W10)</f>
        <v>5</v>
      </c>
      <c r="AA7" s="192">
        <f>Z7/W14</f>
        <v>0.26315789473684209</v>
      </c>
      <c r="AB7" s="127"/>
      <c r="AC7" s="64">
        <v>1</v>
      </c>
      <c r="AD7" s="53">
        <f>AC7/AC$14</f>
        <v>1.4285714285714285E-2</v>
      </c>
      <c r="AE7" s="62"/>
      <c r="AF7" s="189">
        <f>SUM(AC7,AC9,AC10)</f>
        <v>15</v>
      </c>
      <c r="AG7" s="192">
        <f>AF7/AC14</f>
        <v>0.21428571428571427</v>
      </c>
      <c r="AH7" s="127"/>
      <c r="AI7" s="64">
        <v>5</v>
      </c>
      <c r="AJ7" s="53">
        <v>7.3529411764705885E-2</v>
      </c>
      <c r="AK7" s="62"/>
      <c r="AL7" s="203">
        <f>SUM(AI7,AI9,AI10)</f>
        <v>16</v>
      </c>
      <c r="AM7" s="206">
        <f>AL7/AI14</f>
        <v>0.23529411764705882</v>
      </c>
      <c r="AN7" s="127"/>
      <c r="AO7" s="64">
        <v>30</v>
      </c>
      <c r="AP7" s="53">
        <v>7.3529411764705885E-2</v>
      </c>
      <c r="AQ7" s="62"/>
      <c r="AR7" s="203">
        <f>SUM(AO7,AO9,AO10)</f>
        <v>92</v>
      </c>
      <c r="AS7" s="206">
        <f>AR7/AO14</f>
        <v>0.46231155778894473</v>
      </c>
      <c r="AT7" s="127"/>
      <c r="AU7" s="64">
        <v>0</v>
      </c>
      <c r="AV7" s="53">
        <v>7.3529411764705885E-2</v>
      </c>
      <c r="AW7" s="62"/>
      <c r="AX7" s="203">
        <f>SUM(AU7,AU9,AU10)</f>
        <v>7</v>
      </c>
      <c r="AY7" s="206">
        <f>AX7/AU14</f>
        <v>0.23333333333333334</v>
      </c>
      <c r="AZ7" s="127"/>
      <c r="BA7" s="64">
        <v>2</v>
      </c>
      <c r="BB7" s="53">
        <v>0.2</v>
      </c>
      <c r="BC7" s="62"/>
      <c r="BD7" s="203">
        <f>SUM(BA7,BA9,BA10)</f>
        <v>7</v>
      </c>
      <c r="BE7" s="206">
        <f>BD7/BA14</f>
        <v>0.7</v>
      </c>
      <c r="BF7" s="127"/>
      <c r="BG7" s="64"/>
      <c r="BH7" s="53"/>
      <c r="BI7" s="62"/>
      <c r="BJ7" s="189"/>
      <c r="BK7" s="192"/>
      <c r="BL7" s="127"/>
      <c r="BM7" s="64"/>
      <c r="BN7" s="53"/>
      <c r="BO7" s="62"/>
      <c r="BP7" s="189"/>
      <c r="BQ7" s="192"/>
      <c r="BR7" s="127"/>
      <c r="BS7" s="64"/>
      <c r="BT7" s="53"/>
      <c r="BU7" s="62"/>
      <c r="BV7" s="189"/>
      <c r="BW7" s="192"/>
      <c r="BX7" s="127"/>
      <c r="BY7" s="127"/>
    </row>
    <row r="8" spans="1:88" s="147" customFormat="1" ht="15" customHeight="1" thickTop="1" thickBot="1">
      <c r="A8" s="32"/>
      <c r="B8" s="199"/>
      <c r="C8" s="65" t="s">
        <v>31</v>
      </c>
      <c r="D8" s="127"/>
      <c r="E8" s="66">
        <f t="shared" si="0"/>
        <v>6</v>
      </c>
      <c r="F8" s="54">
        <f>E8/E14</f>
        <v>9.7879282218597055E-3</v>
      </c>
      <c r="G8" s="62"/>
      <c r="H8" s="190"/>
      <c r="I8" s="193"/>
      <c r="J8" s="127"/>
      <c r="K8" s="66">
        <v>2</v>
      </c>
      <c r="L8" s="54">
        <f>K8/K14</f>
        <v>9.7087378640776691E-3</v>
      </c>
      <c r="M8" s="62"/>
      <c r="N8" s="190"/>
      <c r="O8" s="193"/>
      <c r="P8" s="127"/>
      <c r="Q8" s="66">
        <v>0</v>
      </c>
      <c r="R8" s="54">
        <f>Q8/Q14</f>
        <v>0</v>
      </c>
      <c r="S8" s="62"/>
      <c r="T8" s="190"/>
      <c r="U8" s="193"/>
      <c r="V8" s="127"/>
      <c r="W8" s="66">
        <v>0</v>
      </c>
      <c r="X8" s="54">
        <f>W8/W14</f>
        <v>0</v>
      </c>
      <c r="Y8" s="62"/>
      <c r="Z8" s="190"/>
      <c r="AA8" s="193"/>
      <c r="AB8" s="127"/>
      <c r="AC8" s="66">
        <v>1</v>
      </c>
      <c r="AD8" s="54">
        <f>AC8/AC14</f>
        <v>1.4285714285714285E-2</v>
      </c>
      <c r="AE8" s="62"/>
      <c r="AF8" s="190"/>
      <c r="AG8" s="193"/>
      <c r="AH8" s="127"/>
      <c r="AI8" s="66">
        <v>1</v>
      </c>
      <c r="AJ8" s="54">
        <v>1.4705882352941176E-2</v>
      </c>
      <c r="AK8" s="62"/>
      <c r="AL8" s="204"/>
      <c r="AM8" s="207"/>
      <c r="AN8" s="127"/>
      <c r="AO8" s="66">
        <v>2</v>
      </c>
      <c r="AP8" s="54">
        <v>1.4705882352941176E-2</v>
      </c>
      <c r="AQ8" s="62"/>
      <c r="AR8" s="204"/>
      <c r="AS8" s="207"/>
      <c r="AT8" s="127"/>
      <c r="AU8" s="66">
        <v>0</v>
      </c>
      <c r="AV8" s="54">
        <v>1.4705882352941176E-2</v>
      </c>
      <c r="AW8" s="62"/>
      <c r="AX8" s="204"/>
      <c r="AY8" s="207"/>
      <c r="AZ8" s="127"/>
      <c r="BA8" s="66">
        <v>0</v>
      </c>
      <c r="BB8" s="54">
        <v>0</v>
      </c>
      <c r="BC8" s="62"/>
      <c r="BD8" s="204"/>
      <c r="BE8" s="207"/>
      <c r="BF8" s="127"/>
      <c r="BG8" s="66"/>
      <c r="BH8" s="54"/>
      <c r="BI8" s="62"/>
      <c r="BJ8" s="190"/>
      <c r="BK8" s="193"/>
      <c r="BL8" s="127"/>
      <c r="BM8" s="66"/>
      <c r="BN8" s="54"/>
      <c r="BO8" s="62"/>
      <c r="BP8" s="190"/>
      <c r="BQ8" s="193"/>
      <c r="BR8" s="127"/>
      <c r="BS8" s="66"/>
      <c r="BT8" s="54"/>
      <c r="BU8" s="62"/>
      <c r="BV8" s="190"/>
      <c r="BW8" s="193"/>
      <c r="BX8" s="127"/>
      <c r="BY8" s="127"/>
    </row>
    <row r="9" spans="1:88" s="147" customFormat="1" ht="30" customHeight="1" thickTop="1" thickBot="1">
      <c r="A9" s="32"/>
      <c r="B9" s="67" t="s">
        <v>5</v>
      </c>
      <c r="C9" s="68" t="s">
        <v>10</v>
      </c>
      <c r="D9" s="127"/>
      <c r="E9" s="69">
        <f t="shared" si="0"/>
        <v>49</v>
      </c>
      <c r="F9" s="55">
        <f t="shared" ref="F9:F13" si="1">E9/E$14</f>
        <v>7.9934747145187598E-2</v>
      </c>
      <c r="G9" s="62"/>
      <c r="H9" s="190"/>
      <c r="I9" s="193"/>
      <c r="J9" s="127"/>
      <c r="K9" s="69">
        <v>7</v>
      </c>
      <c r="L9" s="55">
        <f t="shared" ref="L9:L13" si="2">K9/K$14</f>
        <v>3.3980582524271843E-2</v>
      </c>
      <c r="M9" s="62"/>
      <c r="N9" s="190"/>
      <c r="O9" s="193"/>
      <c r="P9" s="127"/>
      <c r="Q9" s="69">
        <v>0</v>
      </c>
      <c r="R9" s="55">
        <f t="shared" ref="R9:R13" si="3">Q9/Q$14</f>
        <v>0</v>
      </c>
      <c r="S9" s="62"/>
      <c r="T9" s="190"/>
      <c r="U9" s="193"/>
      <c r="V9" s="127"/>
      <c r="W9" s="69">
        <v>2</v>
      </c>
      <c r="X9" s="55">
        <f t="shared" ref="X9:X13" si="4">W9/W$14</f>
        <v>0.10526315789473684</v>
      </c>
      <c r="Y9" s="62"/>
      <c r="Z9" s="190"/>
      <c r="AA9" s="193"/>
      <c r="AB9" s="127"/>
      <c r="AC9" s="69">
        <v>4</v>
      </c>
      <c r="AD9" s="55">
        <f t="shared" ref="AD9:AD14" si="5">AC9/AC$14</f>
        <v>5.7142857142857141E-2</v>
      </c>
      <c r="AE9" s="62"/>
      <c r="AF9" s="190"/>
      <c r="AG9" s="193"/>
      <c r="AH9" s="127"/>
      <c r="AI9" s="69">
        <v>4</v>
      </c>
      <c r="AJ9" s="55">
        <v>5.8823529411764705E-2</v>
      </c>
      <c r="AK9" s="62"/>
      <c r="AL9" s="204"/>
      <c r="AM9" s="207"/>
      <c r="AN9" s="127"/>
      <c r="AO9" s="69">
        <v>30</v>
      </c>
      <c r="AP9" s="55">
        <v>5.8823529411764705E-2</v>
      </c>
      <c r="AQ9" s="62"/>
      <c r="AR9" s="204"/>
      <c r="AS9" s="207"/>
      <c r="AT9" s="127"/>
      <c r="AU9" s="69">
        <v>0</v>
      </c>
      <c r="AV9" s="55">
        <v>5.8823529411764705E-2</v>
      </c>
      <c r="AW9" s="62"/>
      <c r="AX9" s="204"/>
      <c r="AY9" s="207"/>
      <c r="AZ9" s="127"/>
      <c r="BA9" s="69">
        <v>2</v>
      </c>
      <c r="BB9" s="55">
        <v>0.2</v>
      </c>
      <c r="BC9" s="62"/>
      <c r="BD9" s="204"/>
      <c r="BE9" s="207"/>
      <c r="BF9" s="127"/>
      <c r="BG9" s="69"/>
      <c r="BH9" s="55"/>
      <c r="BI9" s="62"/>
      <c r="BJ9" s="190"/>
      <c r="BK9" s="193"/>
      <c r="BL9" s="127"/>
      <c r="BM9" s="69"/>
      <c r="BN9" s="55"/>
      <c r="BO9" s="62"/>
      <c r="BP9" s="190"/>
      <c r="BQ9" s="193"/>
      <c r="BR9" s="127"/>
      <c r="BS9" s="69"/>
      <c r="BT9" s="55"/>
      <c r="BU9" s="62"/>
      <c r="BV9" s="190"/>
      <c r="BW9" s="193"/>
      <c r="BX9" s="127"/>
      <c r="BY9" s="127"/>
    </row>
    <row r="10" spans="1:88" s="147" customFormat="1" ht="30" customHeight="1" thickTop="1" thickBot="1">
      <c r="A10" s="32"/>
      <c r="B10" s="70" t="s">
        <v>4</v>
      </c>
      <c r="C10" s="71" t="s">
        <v>11</v>
      </c>
      <c r="D10" s="127"/>
      <c r="E10" s="72">
        <f t="shared" si="0"/>
        <v>76</v>
      </c>
      <c r="F10" s="56">
        <f t="shared" si="1"/>
        <v>0.12398042414355628</v>
      </c>
      <c r="G10" s="62"/>
      <c r="H10" s="191"/>
      <c r="I10" s="194"/>
      <c r="J10" s="127"/>
      <c r="K10" s="72">
        <v>13</v>
      </c>
      <c r="L10" s="56">
        <f t="shared" si="2"/>
        <v>6.3106796116504854E-2</v>
      </c>
      <c r="M10" s="62"/>
      <c r="N10" s="191"/>
      <c r="O10" s="194"/>
      <c r="P10" s="127"/>
      <c r="Q10" s="72">
        <v>2</v>
      </c>
      <c r="R10" s="56">
        <f t="shared" si="3"/>
        <v>0.18181818181818182</v>
      </c>
      <c r="S10" s="62"/>
      <c r="T10" s="191"/>
      <c r="U10" s="194"/>
      <c r="V10" s="127"/>
      <c r="W10" s="72">
        <v>2</v>
      </c>
      <c r="X10" s="56">
        <f t="shared" si="4"/>
        <v>0.10526315789473684</v>
      </c>
      <c r="Y10" s="62"/>
      <c r="Z10" s="191"/>
      <c r="AA10" s="194"/>
      <c r="AB10" s="127"/>
      <c r="AC10" s="72">
        <v>10</v>
      </c>
      <c r="AD10" s="56">
        <f t="shared" si="5"/>
        <v>0.14285714285714285</v>
      </c>
      <c r="AE10" s="62"/>
      <c r="AF10" s="191"/>
      <c r="AG10" s="194"/>
      <c r="AH10" s="127"/>
      <c r="AI10" s="72">
        <v>7</v>
      </c>
      <c r="AJ10" s="56">
        <v>0.10294117647058823</v>
      </c>
      <c r="AK10" s="62"/>
      <c r="AL10" s="205"/>
      <c r="AM10" s="208"/>
      <c r="AN10" s="127"/>
      <c r="AO10" s="72">
        <v>32</v>
      </c>
      <c r="AP10" s="56">
        <v>0.10294117647058823</v>
      </c>
      <c r="AQ10" s="62"/>
      <c r="AR10" s="205"/>
      <c r="AS10" s="208"/>
      <c r="AT10" s="127"/>
      <c r="AU10" s="72">
        <v>7</v>
      </c>
      <c r="AV10" s="56">
        <v>0.10294117647058823</v>
      </c>
      <c r="AW10" s="62"/>
      <c r="AX10" s="205"/>
      <c r="AY10" s="208"/>
      <c r="AZ10" s="127"/>
      <c r="BA10" s="72">
        <v>3</v>
      </c>
      <c r="BB10" s="56">
        <v>0.3</v>
      </c>
      <c r="BC10" s="62"/>
      <c r="BD10" s="205"/>
      <c r="BE10" s="208"/>
      <c r="BF10" s="127"/>
      <c r="BG10" s="72"/>
      <c r="BH10" s="56"/>
      <c r="BI10" s="62"/>
      <c r="BJ10" s="191"/>
      <c r="BK10" s="194"/>
      <c r="BL10" s="127"/>
      <c r="BM10" s="72"/>
      <c r="BN10" s="56"/>
      <c r="BO10" s="62"/>
      <c r="BP10" s="191"/>
      <c r="BQ10" s="194"/>
      <c r="BR10" s="127"/>
      <c r="BS10" s="72"/>
      <c r="BT10" s="56"/>
      <c r="BU10" s="62"/>
      <c r="BV10" s="191"/>
      <c r="BW10" s="194"/>
      <c r="BX10" s="127"/>
      <c r="BY10" s="127"/>
    </row>
    <row r="11" spans="1:88" s="147" customFormat="1" ht="30" customHeight="1" thickTop="1" thickBot="1">
      <c r="A11" s="32"/>
      <c r="B11" s="73" t="s">
        <v>1</v>
      </c>
      <c r="C11" s="106" t="s">
        <v>34</v>
      </c>
      <c r="D11" s="128"/>
      <c r="E11" s="107">
        <f t="shared" si="0"/>
        <v>78</v>
      </c>
      <c r="F11" s="108">
        <f t="shared" si="1"/>
        <v>0.12724306688417619</v>
      </c>
      <c r="G11" s="62"/>
      <c r="H11" s="74"/>
      <c r="I11" s="75"/>
      <c r="J11" s="128"/>
      <c r="K11" s="107">
        <v>12</v>
      </c>
      <c r="L11" s="108">
        <f t="shared" si="2"/>
        <v>5.8252427184466021E-2</v>
      </c>
      <c r="M11" s="62"/>
      <c r="N11" s="74"/>
      <c r="O11" s="75"/>
      <c r="P11" s="128"/>
      <c r="Q11" s="107">
        <v>2</v>
      </c>
      <c r="R11" s="108">
        <f t="shared" si="3"/>
        <v>0.18181818181818182</v>
      </c>
      <c r="S11" s="62"/>
      <c r="T11" s="74"/>
      <c r="U11" s="75"/>
      <c r="V11" s="128"/>
      <c r="W11" s="107">
        <v>6</v>
      </c>
      <c r="X11" s="108">
        <f t="shared" si="4"/>
        <v>0.31578947368421051</v>
      </c>
      <c r="Y11" s="62"/>
      <c r="Z11" s="74"/>
      <c r="AA11" s="75"/>
      <c r="AB11" s="128"/>
      <c r="AC11" s="107">
        <v>15</v>
      </c>
      <c r="AD11" s="108">
        <f t="shared" si="5"/>
        <v>0.21428571428571427</v>
      </c>
      <c r="AE11" s="62"/>
      <c r="AF11" s="74"/>
      <c r="AG11" s="75"/>
      <c r="AH11" s="128"/>
      <c r="AI11" s="107">
        <v>3</v>
      </c>
      <c r="AJ11" s="108">
        <v>4.4117647058823532E-2</v>
      </c>
      <c r="AK11" s="62"/>
      <c r="AL11" s="74"/>
      <c r="AM11" s="75"/>
      <c r="AN11" s="128"/>
      <c r="AO11" s="107">
        <v>32</v>
      </c>
      <c r="AP11" s="108">
        <v>4.4117647058823532E-2</v>
      </c>
      <c r="AQ11" s="62"/>
      <c r="AR11" s="74"/>
      <c r="AS11" s="75"/>
      <c r="AT11" s="128"/>
      <c r="AU11" s="107">
        <v>6</v>
      </c>
      <c r="AV11" s="108">
        <v>4.4117647058823532E-2</v>
      </c>
      <c r="AW11" s="62"/>
      <c r="AX11" s="74"/>
      <c r="AY11" s="75"/>
      <c r="AZ11" s="128"/>
      <c r="BA11" s="107">
        <v>2</v>
      </c>
      <c r="BB11" s="108">
        <v>0.2</v>
      </c>
      <c r="BC11" s="62"/>
      <c r="BD11" s="74"/>
      <c r="BE11" s="75"/>
      <c r="BF11" s="128"/>
      <c r="BG11" s="107"/>
      <c r="BH11" s="108"/>
      <c r="BI11" s="62"/>
      <c r="BJ11" s="74"/>
      <c r="BK11" s="75"/>
      <c r="BL11" s="128"/>
      <c r="BM11" s="107"/>
      <c r="BN11" s="108"/>
      <c r="BO11" s="62"/>
      <c r="BP11" s="74"/>
      <c r="BQ11" s="75"/>
      <c r="BR11" s="128"/>
      <c r="BS11" s="107"/>
      <c r="BT11" s="108"/>
      <c r="BU11" s="62"/>
      <c r="BV11" s="74"/>
      <c r="BW11" s="75"/>
      <c r="BX11" s="128"/>
      <c r="BY11" s="128"/>
    </row>
    <row r="12" spans="1:88" s="147" customFormat="1" ht="30" customHeight="1" thickTop="1" thickBot="1">
      <c r="A12" s="32"/>
      <c r="B12" s="76" t="s">
        <v>0</v>
      </c>
      <c r="C12" s="109" t="s">
        <v>12</v>
      </c>
      <c r="D12" s="78"/>
      <c r="E12" s="110">
        <f t="shared" si="0"/>
        <v>294</v>
      </c>
      <c r="F12" s="111">
        <f t="shared" si="1"/>
        <v>0.47960848287112562</v>
      </c>
      <c r="G12" s="62"/>
      <c r="H12" s="77"/>
      <c r="I12" s="78"/>
      <c r="J12" s="78"/>
      <c r="K12" s="110">
        <v>123</v>
      </c>
      <c r="L12" s="111">
        <f t="shared" si="2"/>
        <v>0.59708737864077666</v>
      </c>
      <c r="M12" s="62"/>
      <c r="N12" s="77"/>
      <c r="O12" s="78"/>
      <c r="P12" s="78"/>
      <c r="Q12" s="110">
        <v>5</v>
      </c>
      <c r="R12" s="111">
        <f t="shared" si="3"/>
        <v>0.45454545454545453</v>
      </c>
      <c r="S12" s="62"/>
      <c r="T12" s="77"/>
      <c r="U12" s="78"/>
      <c r="V12" s="78"/>
      <c r="W12" s="110">
        <v>5</v>
      </c>
      <c r="X12" s="111">
        <f t="shared" si="4"/>
        <v>0.26315789473684209</v>
      </c>
      <c r="Y12" s="62"/>
      <c r="Z12" s="77"/>
      <c r="AA12" s="78"/>
      <c r="AB12" s="78"/>
      <c r="AC12" s="110">
        <v>39</v>
      </c>
      <c r="AD12" s="111">
        <f t="shared" si="5"/>
        <v>0.55714285714285716</v>
      </c>
      <c r="AE12" s="62"/>
      <c r="AF12" s="77"/>
      <c r="AG12" s="78"/>
      <c r="AH12" s="78"/>
      <c r="AI12" s="110">
        <v>46</v>
      </c>
      <c r="AJ12" s="111">
        <v>0.67647058823529416</v>
      </c>
      <c r="AK12" s="62"/>
      <c r="AL12" s="77"/>
      <c r="AM12" s="78"/>
      <c r="AN12" s="78"/>
      <c r="AO12" s="110">
        <v>59</v>
      </c>
      <c r="AP12" s="111">
        <v>0.67647058823529416</v>
      </c>
      <c r="AQ12" s="62"/>
      <c r="AR12" s="77"/>
      <c r="AS12" s="78"/>
      <c r="AT12" s="78"/>
      <c r="AU12" s="110">
        <v>17</v>
      </c>
      <c r="AV12" s="111">
        <v>0.67647058823529416</v>
      </c>
      <c r="AW12" s="62"/>
      <c r="AX12" s="77"/>
      <c r="AY12" s="78"/>
      <c r="AZ12" s="78"/>
      <c r="BA12" s="110">
        <v>0</v>
      </c>
      <c r="BB12" s="111">
        <v>0</v>
      </c>
      <c r="BC12" s="62"/>
      <c r="BD12" s="77"/>
      <c r="BE12" s="78"/>
      <c r="BF12" s="78"/>
      <c r="BG12" s="110"/>
      <c r="BH12" s="111"/>
      <c r="BI12" s="62"/>
      <c r="BJ12" s="77"/>
      <c r="BK12" s="78"/>
      <c r="BL12" s="78"/>
      <c r="BM12" s="110"/>
      <c r="BN12" s="111"/>
      <c r="BO12" s="62"/>
      <c r="BP12" s="77"/>
      <c r="BQ12" s="78"/>
      <c r="BR12" s="78"/>
      <c r="BS12" s="110"/>
      <c r="BT12" s="111"/>
      <c r="BU12" s="62"/>
      <c r="BV12" s="77"/>
      <c r="BW12" s="78"/>
      <c r="BX12" s="78"/>
      <c r="BY12" s="78"/>
    </row>
    <row r="13" spans="1:88" s="147" customFormat="1" ht="30" customHeight="1" thickTop="1">
      <c r="A13" s="32"/>
      <c r="B13" s="79" t="s">
        <v>13</v>
      </c>
      <c r="C13" s="112" t="s">
        <v>14</v>
      </c>
      <c r="D13" s="80"/>
      <c r="E13" s="113">
        <f t="shared" si="0"/>
        <v>50</v>
      </c>
      <c r="F13" s="114">
        <f t="shared" si="1"/>
        <v>8.1566068515497553E-2</v>
      </c>
      <c r="G13" s="62"/>
      <c r="H13" s="78"/>
      <c r="I13" s="80"/>
      <c r="J13" s="80"/>
      <c r="K13" s="113">
        <v>42</v>
      </c>
      <c r="L13" s="114">
        <f t="shared" si="2"/>
        <v>0.20388349514563106</v>
      </c>
      <c r="M13" s="62"/>
      <c r="N13" s="78"/>
      <c r="O13" s="80"/>
      <c r="P13" s="80"/>
      <c r="Q13" s="113">
        <v>1</v>
      </c>
      <c r="R13" s="114">
        <f t="shared" si="3"/>
        <v>9.0909090909090912E-2</v>
      </c>
      <c r="S13" s="62"/>
      <c r="T13" s="78"/>
      <c r="U13" s="80"/>
      <c r="V13" s="80"/>
      <c r="W13" s="113">
        <v>3</v>
      </c>
      <c r="X13" s="114">
        <f t="shared" si="4"/>
        <v>0.15789473684210525</v>
      </c>
      <c r="Y13" s="62"/>
      <c r="Z13" s="78"/>
      <c r="AA13" s="80"/>
      <c r="AB13" s="80"/>
      <c r="AC13" s="113">
        <v>0</v>
      </c>
      <c r="AD13" s="114">
        <f t="shared" si="5"/>
        <v>0</v>
      </c>
      <c r="AE13" s="62"/>
      <c r="AF13" s="78"/>
      <c r="AG13" s="80"/>
      <c r="AH13" s="80"/>
      <c r="AI13" s="113">
        <v>2</v>
      </c>
      <c r="AJ13" s="114">
        <v>2.9411764705882353E-2</v>
      </c>
      <c r="AK13" s="62"/>
      <c r="AL13" s="78"/>
      <c r="AM13" s="80"/>
      <c r="AN13" s="80"/>
      <c r="AO13" s="113">
        <v>2</v>
      </c>
      <c r="AP13" s="114">
        <v>2.9411764705882353E-2</v>
      </c>
      <c r="AQ13" s="62"/>
      <c r="AR13" s="78"/>
      <c r="AS13" s="80"/>
      <c r="AT13" s="80"/>
      <c r="AU13" s="113">
        <v>0</v>
      </c>
      <c r="AV13" s="114">
        <v>2.9411764705882353E-2</v>
      </c>
      <c r="AW13" s="62"/>
      <c r="AX13" s="78"/>
      <c r="AY13" s="80"/>
      <c r="AZ13" s="80"/>
      <c r="BA13" s="113">
        <v>0</v>
      </c>
      <c r="BB13" s="114">
        <v>0</v>
      </c>
      <c r="BC13" s="62"/>
      <c r="BD13" s="78"/>
      <c r="BE13" s="80"/>
      <c r="BF13" s="80"/>
      <c r="BG13" s="113"/>
      <c r="BH13" s="114"/>
      <c r="BI13" s="62"/>
      <c r="BJ13" s="78"/>
      <c r="BK13" s="80"/>
      <c r="BL13" s="80"/>
      <c r="BM13" s="113"/>
      <c r="BN13" s="114"/>
      <c r="BO13" s="62"/>
      <c r="BP13" s="78"/>
      <c r="BQ13" s="80"/>
      <c r="BR13" s="80"/>
      <c r="BS13" s="113"/>
      <c r="BT13" s="114"/>
      <c r="BU13" s="62"/>
      <c r="BV13" s="78"/>
      <c r="BW13" s="80"/>
      <c r="BX13" s="80"/>
      <c r="BY13" s="80"/>
    </row>
    <row r="14" spans="1:88" s="155" customFormat="1" ht="40" customHeight="1">
      <c r="A14" s="37"/>
      <c r="B14" s="81"/>
      <c r="C14" s="92" t="s">
        <v>25</v>
      </c>
      <c r="D14" s="129"/>
      <c r="E14" s="93">
        <f>K14+Q14+W14+AC14+AI14+AO14+AU14+BA14+BG14+BM14+BS14</f>
        <v>613</v>
      </c>
      <c r="F14" s="53">
        <f>E14/E$14</f>
        <v>1</v>
      </c>
      <c r="G14" s="82"/>
      <c r="H14" s="83"/>
      <c r="I14" s="46">
        <f>E14/E20</f>
        <v>0.69580022701475597</v>
      </c>
      <c r="J14" s="129"/>
      <c r="K14" s="93">
        <f>SUM(K6:K7)+SUM(K9:K13)</f>
        <v>206</v>
      </c>
      <c r="L14" s="53">
        <f>K14/K$14</f>
        <v>1</v>
      </c>
      <c r="M14" s="82"/>
      <c r="N14" s="83"/>
      <c r="O14" s="46">
        <f>K14/K20</f>
        <v>0.85833333333333328</v>
      </c>
      <c r="P14" s="129"/>
      <c r="Q14" s="93">
        <v>11</v>
      </c>
      <c r="R14" s="53">
        <f>Q14/Q$14</f>
        <v>1</v>
      </c>
      <c r="S14" s="82"/>
      <c r="T14" s="83"/>
      <c r="U14" s="46">
        <f>Q14/Q20</f>
        <v>0.84615384615384615</v>
      </c>
      <c r="V14" s="129"/>
      <c r="W14" s="93">
        <v>19</v>
      </c>
      <c r="X14" s="53">
        <f>W14/W$14</f>
        <v>1</v>
      </c>
      <c r="Y14" s="82"/>
      <c r="Z14" s="83"/>
      <c r="AA14" s="46">
        <f>W14/W20</f>
        <v>0.95</v>
      </c>
      <c r="AB14" s="129"/>
      <c r="AC14" s="93">
        <v>70</v>
      </c>
      <c r="AD14" s="53">
        <f t="shared" si="5"/>
        <v>1</v>
      </c>
      <c r="AE14" s="82"/>
      <c r="AF14" s="83"/>
      <c r="AG14" s="46">
        <f>AC14/AC20</f>
        <v>0.97222222222222221</v>
      </c>
      <c r="AH14" s="129"/>
      <c r="AI14" s="93">
        <v>68</v>
      </c>
      <c r="AJ14" s="53">
        <v>1</v>
      </c>
      <c r="AK14" s="82"/>
      <c r="AL14" s="83"/>
      <c r="AM14" s="164">
        <f>AI14/AI20</f>
        <v>0.89473684210526316</v>
      </c>
      <c r="AN14" s="129"/>
      <c r="AO14" s="93">
        <v>199</v>
      </c>
      <c r="AP14" s="53">
        <v>1</v>
      </c>
      <c r="AQ14" s="82"/>
      <c r="AR14" s="83"/>
      <c r="AS14" s="164">
        <f>AO14/AO20</f>
        <v>0.8504273504273504</v>
      </c>
      <c r="AT14" s="129"/>
      <c r="AU14" s="93">
        <v>30</v>
      </c>
      <c r="AV14" s="53">
        <v>1</v>
      </c>
      <c r="AW14" s="82"/>
      <c r="AX14" s="83"/>
      <c r="AY14" s="164">
        <f>AU14/AU20</f>
        <v>0.13953488372093023</v>
      </c>
      <c r="AZ14" s="129"/>
      <c r="BA14" s="93">
        <v>10</v>
      </c>
      <c r="BB14" s="53">
        <v>1</v>
      </c>
      <c r="BC14" s="82"/>
      <c r="BD14" s="83"/>
      <c r="BE14" s="164">
        <f>BA14/BA20</f>
        <v>0.90909090909090906</v>
      </c>
      <c r="BF14" s="129"/>
      <c r="BG14" s="93"/>
      <c r="BH14" s="53"/>
      <c r="BI14" s="82"/>
      <c r="BJ14" s="83"/>
      <c r="BK14" s="46"/>
      <c r="BL14" s="129"/>
      <c r="BM14" s="93"/>
      <c r="BN14" s="53"/>
      <c r="BO14" s="82"/>
      <c r="BP14" s="83"/>
      <c r="BQ14" s="46"/>
      <c r="BR14" s="129"/>
      <c r="BS14" s="93"/>
      <c r="BT14" s="53"/>
      <c r="BU14" s="82"/>
      <c r="BV14" s="83"/>
      <c r="BW14" s="46"/>
      <c r="BX14" s="129"/>
      <c r="BY14" s="129"/>
    </row>
    <row r="15" spans="1:88" s="147" customFormat="1" ht="30" customHeight="1">
      <c r="A15" s="32"/>
      <c r="B15" s="84" t="s">
        <v>15</v>
      </c>
      <c r="C15" s="85" t="s">
        <v>26</v>
      </c>
      <c r="D15" s="130"/>
      <c r="E15" s="86">
        <f t="shared" si="0"/>
        <v>57</v>
      </c>
      <c r="F15" s="87"/>
      <c r="G15" s="62"/>
      <c r="H15" s="80"/>
      <c r="I15" s="48"/>
      <c r="J15" s="130"/>
      <c r="K15" s="86">
        <v>33</v>
      </c>
      <c r="L15" s="87"/>
      <c r="M15" s="62"/>
      <c r="N15" s="80"/>
      <c r="O15" s="48"/>
      <c r="P15" s="130"/>
      <c r="Q15" s="86">
        <v>1</v>
      </c>
      <c r="R15" s="87"/>
      <c r="S15" s="62"/>
      <c r="T15" s="80"/>
      <c r="U15" s="48"/>
      <c r="V15" s="130"/>
      <c r="W15" s="86">
        <v>1</v>
      </c>
      <c r="X15" s="87"/>
      <c r="Y15" s="62"/>
      <c r="Z15" s="80"/>
      <c r="AA15" s="48"/>
      <c r="AB15" s="130"/>
      <c r="AC15" s="86">
        <v>0</v>
      </c>
      <c r="AD15" s="87"/>
      <c r="AE15" s="62"/>
      <c r="AF15" s="80"/>
      <c r="AG15" s="48"/>
      <c r="AH15" s="130"/>
      <c r="AI15" s="86">
        <v>6</v>
      </c>
      <c r="AJ15" s="87"/>
      <c r="AK15" s="62"/>
      <c r="AL15" s="80"/>
      <c r="AM15" s="165"/>
      <c r="AN15" s="130"/>
      <c r="AO15" s="86">
        <v>14</v>
      </c>
      <c r="AP15" s="87"/>
      <c r="AQ15" s="62"/>
      <c r="AR15" s="80"/>
      <c r="AS15" s="165"/>
      <c r="AT15" s="130"/>
      <c r="AU15" s="86">
        <v>1</v>
      </c>
      <c r="AV15" s="87"/>
      <c r="AW15" s="62"/>
      <c r="AX15" s="80"/>
      <c r="AY15" s="165"/>
      <c r="AZ15" s="130"/>
      <c r="BA15" s="86">
        <v>1</v>
      </c>
      <c r="BB15" s="87"/>
      <c r="BC15" s="62"/>
      <c r="BD15" s="80"/>
      <c r="BE15" s="165"/>
      <c r="BF15" s="130"/>
      <c r="BG15" s="86"/>
      <c r="BH15" s="87"/>
      <c r="BI15" s="62"/>
      <c r="BJ15" s="80"/>
      <c r="BK15" s="48"/>
      <c r="BL15" s="130"/>
      <c r="BM15" s="86"/>
      <c r="BN15" s="87"/>
      <c r="BO15" s="62"/>
      <c r="BP15" s="80"/>
      <c r="BQ15" s="48"/>
      <c r="BR15" s="130"/>
      <c r="BS15" s="86"/>
      <c r="BT15" s="87"/>
      <c r="BU15" s="62"/>
      <c r="BV15" s="80"/>
      <c r="BW15" s="48"/>
      <c r="BX15" s="130"/>
      <c r="BY15" s="130"/>
    </row>
    <row r="16" spans="1:88" s="147" customFormat="1" ht="30" customHeight="1">
      <c r="A16" s="32"/>
      <c r="B16" s="84" t="s">
        <v>16</v>
      </c>
      <c r="C16" s="85" t="s">
        <v>27</v>
      </c>
      <c r="D16" s="130"/>
      <c r="E16" s="86">
        <f t="shared" si="0"/>
        <v>5</v>
      </c>
      <c r="F16" s="87"/>
      <c r="G16" s="62"/>
      <c r="H16" s="80"/>
      <c r="I16" s="49"/>
      <c r="J16" s="130"/>
      <c r="K16" s="86">
        <v>1</v>
      </c>
      <c r="L16" s="87"/>
      <c r="M16" s="62"/>
      <c r="N16" s="80"/>
      <c r="O16" s="49"/>
      <c r="P16" s="130"/>
      <c r="Q16" s="86">
        <v>0</v>
      </c>
      <c r="R16" s="87"/>
      <c r="S16" s="62"/>
      <c r="T16" s="80"/>
      <c r="U16" s="49"/>
      <c r="V16" s="130"/>
      <c r="W16" s="86">
        <v>0</v>
      </c>
      <c r="X16" s="87"/>
      <c r="Y16" s="62"/>
      <c r="Z16" s="80"/>
      <c r="AA16" s="49"/>
      <c r="AB16" s="130"/>
      <c r="AC16" s="86">
        <v>0</v>
      </c>
      <c r="AD16" s="87"/>
      <c r="AE16" s="62"/>
      <c r="AF16" s="80"/>
      <c r="AG16" s="49"/>
      <c r="AH16" s="130"/>
      <c r="AI16" s="86">
        <v>0</v>
      </c>
      <c r="AJ16" s="87"/>
      <c r="AK16" s="62"/>
      <c r="AL16" s="80"/>
      <c r="AM16" s="166"/>
      <c r="AN16" s="130"/>
      <c r="AO16" s="86">
        <v>4</v>
      </c>
      <c r="AP16" s="87"/>
      <c r="AQ16" s="62"/>
      <c r="AR16" s="80"/>
      <c r="AS16" s="166"/>
      <c r="AT16" s="130"/>
      <c r="AU16" s="86">
        <v>0</v>
      </c>
      <c r="AV16" s="87"/>
      <c r="AW16" s="62"/>
      <c r="AX16" s="80"/>
      <c r="AY16" s="166"/>
      <c r="AZ16" s="130"/>
      <c r="BA16" s="86">
        <v>0</v>
      </c>
      <c r="BB16" s="87"/>
      <c r="BC16" s="62"/>
      <c r="BD16" s="80"/>
      <c r="BE16" s="166"/>
      <c r="BF16" s="130"/>
      <c r="BG16" s="86"/>
      <c r="BH16" s="87"/>
      <c r="BI16" s="62"/>
      <c r="BJ16" s="80"/>
      <c r="BK16" s="49"/>
      <c r="BL16" s="130"/>
      <c r="BM16" s="86"/>
      <c r="BN16" s="87"/>
      <c r="BO16" s="62"/>
      <c r="BP16" s="80"/>
      <c r="BQ16" s="49"/>
      <c r="BR16" s="130"/>
      <c r="BS16" s="86"/>
      <c r="BT16" s="87"/>
      <c r="BU16" s="62"/>
      <c r="BV16" s="80"/>
      <c r="BW16" s="49"/>
      <c r="BX16" s="130"/>
      <c r="BY16" s="130"/>
    </row>
    <row r="17" spans="1:77" s="156" customFormat="1" ht="30" customHeight="1">
      <c r="A17" s="32"/>
      <c r="B17" s="84" t="s">
        <v>3</v>
      </c>
      <c r="C17" s="85" t="s">
        <v>17</v>
      </c>
      <c r="D17" s="131"/>
      <c r="E17" s="86">
        <f t="shared" si="0"/>
        <v>112</v>
      </c>
      <c r="F17" s="87"/>
      <c r="G17" s="62"/>
      <c r="H17" s="88"/>
      <c r="I17" s="50"/>
      <c r="J17" s="131"/>
      <c r="K17" s="86">
        <v>0</v>
      </c>
      <c r="L17" s="87"/>
      <c r="M17" s="62"/>
      <c r="N17" s="88"/>
      <c r="O17" s="50"/>
      <c r="P17" s="131"/>
      <c r="Q17" s="86">
        <v>0</v>
      </c>
      <c r="R17" s="87"/>
      <c r="S17" s="62"/>
      <c r="T17" s="88"/>
      <c r="U17" s="50"/>
      <c r="V17" s="131"/>
      <c r="W17" s="86">
        <v>0</v>
      </c>
      <c r="X17" s="87"/>
      <c r="Y17" s="62"/>
      <c r="Z17" s="88"/>
      <c r="AA17" s="50"/>
      <c r="AB17" s="131"/>
      <c r="AC17" s="86">
        <v>2</v>
      </c>
      <c r="AD17" s="87"/>
      <c r="AE17" s="62"/>
      <c r="AF17" s="88"/>
      <c r="AG17" s="50"/>
      <c r="AH17" s="131"/>
      <c r="AI17" s="86">
        <v>2</v>
      </c>
      <c r="AJ17" s="87"/>
      <c r="AK17" s="62"/>
      <c r="AL17" s="88"/>
      <c r="AM17" s="167"/>
      <c r="AN17" s="131"/>
      <c r="AO17" s="86">
        <v>17</v>
      </c>
      <c r="AP17" s="87"/>
      <c r="AQ17" s="62"/>
      <c r="AR17" s="88"/>
      <c r="AS17" s="167"/>
      <c r="AT17" s="131"/>
      <c r="AU17" s="86">
        <v>91</v>
      </c>
      <c r="AV17" s="87"/>
      <c r="AW17" s="62"/>
      <c r="AX17" s="88"/>
      <c r="AY17" s="167"/>
      <c r="AZ17" s="131"/>
      <c r="BA17" s="86">
        <v>0</v>
      </c>
      <c r="BB17" s="87"/>
      <c r="BC17" s="62"/>
      <c r="BD17" s="88"/>
      <c r="BE17" s="167"/>
      <c r="BF17" s="131"/>
      <c r="BG17" s="86"/>
      <c r="BH17" s="87"/>
      <c r="BI17" s="62"/>
      <c r="BJ17" s="88"/>
      <c r="BK17" s="50"/>
      <c r="BL17" s="131"/>
      <c r="BM17" s="86"/>
      <c r="BN17" s="87"/>
      <c r="BO17" s="62"/>
      <c r="BP17" s="88"/>
      <c r="BQ17" s="50"/>
      <c r="BR17" s="131"/>
      <c r="BS17" s="86"/>
      <c r="BT17" s="87"/>
      <c r="BU17" s="62"/>
      <c r="BV17" s="88"/>
      <c r="BW17" s="50"/>
      <c r="BX17" s="131"/>
      <c r="BY17" s="131"/>
    </row>
    <row r="18" spans="1:77" s="147" customFormat="1" ht="30" customHeight="1">
      <c r="A18" s="32"/>
      <c r="B18" s="84" t="s">
        <v>18</v>
      </c>
      <c r="C18" s="89" t="s">
        <v>28</v>
      </c>
      <c r="D18" s="130"/>
      <c r="E18" s="90">
        <f t="shared" si="0"/>
        <v>94</v>
      </c>
      <c r="F18" s="87"/>
      <c r="G18" s="62"/>
      <c r="H18" s="80"/>
      <c r="I18" s="51"/>
      <c r="J18" s="130"/>
      <c r="K18" s="90">
        <v>0</v>
      </c>
      <c r="L18" s="87"/>
      <c r="M18" s="62"/>
      <c r="N18" s="80"/>
      <c r="O18" s="51"/>
      <c r="P18" s="130"/>
      <c r="Q18" s="90">
        <v>1</v>
      </c>
      <c r="R18" s="87"/>
      <c r="S18" s="62"/>
      <c r="T18" s="80"/>
      <c r="U18" s="51"/>
      <c r="V18" s="130"/>
      <c r="W18" s="90">
        <v>0</v>
      </c>
      <c r="X18" s="87"/>
      <c r="Y18" s="62"/>
      <c r="Z18" s="80"/>
      <c r="AA18" s="51"/>
      <c r="AB18" s="130"/>
      <c r="AC18" s="90">
        <v>0</v>
      </c>
      <c r="AD18" s="87"/>
      <c r="AE18" s="62"/>
      <c r="AF18" s="80"/>
      <c r="AG18" s="51"/>
      <c r="AH18" s="130"/>
      <c r="AI18" s="90">
        <v>0</v>
      </c>
      <c r="AJ18" s="87"/>
      <c r="AK18" s="62"/>
      <c r="AL18" s="80"/>
      <c r="AM18" s="168"/>
      <c r="AN18" s="130"/>
      <c r="AO18" s="90">
        <v>0</v>
      </c>
      <c r="AP18" s="87"/>
      <c r="AQ18" s="62"/>
      <c r="AR18" s="80"/>
      <c r="AS18" s="168"/>
      <c r="AT18" s="130"/>
      <c r="AU18" s="90">
        <v>93</v>
      </c>
      <c r="AV18" s="87"/>
      <c r="AW18" s="62"/>
      <c r="AX18" s="80"/>
      <c r="AY18" s="168"/>
      <c r="AZ18" s="130"/>
      <c r="BA18" s="90">
        <v>0</v>
      </c>
      <c r="BB18" s="87"/>
      <c r="BC18" s="62"/>
      <c r="BD18" s="80"/>
      <c r="BE18" s="168"/>
      <c r="BF18" s="130"/>
      <c r="BG18" s="90"/>
      <c r="BH18" s="87"/>
      <c r="BI18" s="62"/>
      <c r="BJ18" s="80"/>
      <c r="BK18" s="51"/>
      <c r="BL18" s="130"/>
      <c r="BM18" s="90"/>
      <c r="BN18" s="87"/>
      <c r="BO18" s="62"/>
      <c r="BP18" s="80"/>
      <c r="BQ18" s="51"/>
      <c r="BR18" s="130"/>
      <c r="BS18" s="90"/>
      <c r="BT18" s="87"/>
      <c r="BU18" s="62"/>
      <c r="BV18" s="80"/>
      <c r="BW18" s="51"/>
      <c r="BX18" s="130"/>
      <c r="BY18" s="130"/>
    </row>
    <row r="19" spans="1:77" s="157" customFormat="1" ht="30" customHeight="1">
      <c r="A19" s="32"/>
      <c r="B19" s="91" t="s">
        <v>2</v>
      </c>
      <c r="C19" s="92" t="s">
        <v>29</v>
      </c>
      <c r="D19" s="129"/>
      <c r="E19" s="93">
        <f t="shared" si="0"/>
        <v>268</v>
      </c>
      <c r="F19" s="87"/>
      <c r="G19" s="62"/>
      <c r="H19" s="80"/>
      <c r="I19" s="47">
        <f>E19/E20</f>
        <v>0.30419977298524403</v>
      </c>
      <c r="J19" s="129"/>
      <c r="K19" s="93">
        <f>SUM(K15:K18)</f>
        <v>34</v>
      </c>
      <c r="L19" s="87"/>
      <c r="M19" s="62"/>
      <c r="N19" s="80"/>
      <c r="O19" s="47">
        <f>K19/K20</f>
        <v>0.14166666666666666</v>
      </c>
      <c r="P19" s="129"/>
      <c r="Q19" s="93">
        <v>2</v>
      </c>
      <c r="R19" s="87"/>
      <c r="S19" s="62"/>
      <c r="T19" s="80"/>
      <c r="U19" s="47">
        <f>Q19/Q20</f>
        <v>0.15384615384615385</v>
      </c>
      <c r="V19" s="129"/>
      <c r="W19" s="93">
        <v>1</v>
      </c>
      <c r="X19" s="87"/>
      <c r="Y19" s="62"/>
      <c r="Z19" s="80"/>
      <c r="AA19" s="47">
        <f>W19/W20</f>
        <v>0.05</v>
      </c>
      <c r="AB19" s="129"/>
      <c r="AC19" s="93">
        <v>2</v>
      </c>
      <c r="AD19" s="87"/>
      <c r="AE19" s="62"/>
      <c r="AF19" s="80"/>
      <c r="AG19" s="47">
        <f>AC19/AC20</f>
        <v>2.7777777777777776E-2</v>
      </c>
      <c r="AH19" s="129"/>
      <c r="AI19" s="93">
        <v>8</v>
      </c>
      <c r="AJ19" s="87"/>
      <c r="AK19" s="62"/>
      <c r="AL19" s="80"/>
      <c r="AM19" s="169">
        <f>AI19/AI20</f>
        <v>0.10526315789473684</v>
      </c>
      <c r="AN19" s="129"/>
      <c r="AO19" s="93">
        <v>35</v>
      </c>
      <c r="AP19" s="87"/>
      <c r="AQ19" s="62"/>
      <c r="AR19" s="80"/>
      <c r="AS19" s="169">
        <f>AO19/AO20</f>
        <v>0.14957264957264957</v>
      </c>
      <c r="AT19" s="129"/>
      <c r="AU19" s="93">
        <v>185</v>
      </c>
      <c r="AV19" s="87"/>
      <c r="AW19" s="62"/>
      <c r="AX19" s="80"/>
      <c r="AY19" s="169">
        <f>AU19/AU20</f>
        <v>0.86046511627906974</v>
      </c>
      <c r="AZ19" s="129"/>
      <c r="BA19" s="93">
        <v>1</v>
      </c>
      <c r="BB19" s="87"/>
      <c r="BC19" s="62"/>
      <c r="BD19" s="80"/>
      <c r="BE19" s="169">
        <f>BA19/BA20</f>
        <v>9.0909090909090912E-2</v>
      </c>
      <c r="BF19" s="129"/>
      <c r="BG19" s="93"/>
      <c r="BH19" s="87"/>
      <c r="BI19" s="62"/>
      <c r="BJ19" s="80"/>
      <c r="BK19" s="47"/>
      <c r="BL19" s="129"/>
      <c r="BM19" s="93"/>
      <c r="BN19" s="87"/>
      <c r="BO19" s="62"/>
      <c r="BP19" s="80"/>
      <c r="BQ19" s="47"/>
      <c r="BR19" s="129"/>
      <c r="BS19" s="93"/>
      <c r="BT19" s="87"/>
      <c r="BU19" s="62"/>
      <c r="BV19" s="80"/>
      <c r="BW19" s="47"/>
      <c r="BX19" s="129"/>
      <c r="BY19" s="129"/>
    </row>
    <row r="20" spans="1:77" s="155" customFormat="1" ht="40" customHeight="1">
      <c r="A20" s="37"/>
      <c r="B20" s="81"/>
      <c r="C20" s="94" t="s">
        <v>30</v>
      </c>
      <c r="D20" s="96"/>
      <c r="E20" s="95">
        <f t="shared" si="0"/>
        <v>881</v>
      </c>
      <c r="F20" s="87"/>
      <c r="G20" s="82"/>
      <c r="H20" s="83"/>
      <c r="I20" s="96"/>
      <c r="J20" s="96"/>
      <c r="K20" s="95">
        <f>K19+K14</f>
        <v>240</v>
      </c>
      <c r="L20" s="87"/>
      <c r="M20" s="82"/>
      <c r="N20" s="83"/>
      <c r="O20" s="96"/>
      <c r="P20" s="96"/>
      <c r="Q20" s="95">
        <v>13</v>
      </c>
      <c r="R20" s="87"/>
      <c r="S20" s="82"/>
      <c r="T20" s="83"/>
      <c r="U20" s="96"/>
      <c r="V20" s="96"/>
      <c r="W20" s="95">
        <v>20</v>
      </c>
      <c r="X20" s="87"/>
      <c r="Y20" s="82"/>
      <c r="Z20" s="83"/>
      <c r="AA20" s="96"/>
      <c r="AB20" s="96"/>
      <c r="AC20" s="95">
        <v>72</v>
      </c>
      <c r="AD20" s="87"/>
      <c r="AE20" s="82"/>
      <c r="AF20" s="83"/>
      <c r="AG20" s="96"/>
      <c r="AH20" s="96"/>
      <c r="AI20" s="95">
        <v>76</v>
      </c>
      <c r="AJ20" s="87"/>
      <c r="AK20" s="82"/>
      <c r="AL20" s="83"/>
      <c r="AM20" s="96"/>
      <c r="AN20" s="96"/>
      <c r="AO20" s="95">
        <v>234</v>
      </c>
      <c r="AP20" s="87"/>
      <c r="AQ20" s="82"/>
      <c r="AR20" s="83"/>
      <c r="AS20" s="96"/>
      <c r="AT20" s="96"/>
      <c r="AU20" s="95">
        <v>215</v>
      </c>
      <c r="AV20" s="87"/>
      <c r="AW20" s="82"/>
      <c r="AX20" s="83"/>
      <c r="AY20" s="96"/>
      <c r="AZ20" s="96"/>
      <c r="BA20" s="95">
        <v>11</v>
      </c>
      <c r="BB20" s="87"/>
      <c r="BC20" s="82"/>
      <c r="BD20" s="83"/>
      <c r="BE20" s="96"/>
      <c r="BF20" s="96"/>
      <c r="BG20" s="95"/>
      <c r="BH20" s="87"/>
      <c r="BI20" s="82"/>
      <c r="BJ20" s="83"/>
      <c r="BK20" s="96"/>
      <c r="BL20" s="96"/>
      <c r="BM20" s="95"/>
      <c r="BN20" s="87"/>
      <c r="BO20" s="82"/>
      <c r="BP20" s="83"/>
      <c r="BQ20" s="96"/>
      <c r="BR20" s="96"/>
      <c r="BS20" s="95"/>
      <c r="BT20" s="87"/>
      <c r="BU20" s="82"/>
      <c r="BV20" s="83"/>
      <c r="BW20" s="96"/>
      <c r="BX20" s="96"/>
      <c r="BY20" s="96"/>
    </row>
    <row r="21" spans="1:77" ht="10" customHeight="1">
      <c r="A21" s="32"/>
      <c r="B21" s="97"/>
      <c r="C21" s="97"/>
      <c r="D21" s="100"/>
      <c r="E21" s="98">
        <f t="shared" si="0"/>
        <v>0</v>
      </c>
      <c r="F21" s="99"/>
      <c r="G21" s="99"/>
      <c r="H21" s="100"/>
      <c r="I21" s="100"/>
      <c r="J21" s="100"/>
      <c r="K21" s="98"/>
      <c r="L21" s="99"/>
      <c r="M21" s="99"/>
      <c r="N21" s="100"/>
      <c r="O21" s="100"/>
      <c r="P21" s="100"/>
      <c r="Q21" s="98"/>
      <c r="R21" s="99"/>
      <c r="S21" s="99"/>
      <c r="T21" s="100"/>
      <c r="U21" s="100"/>
      <c r="V21" s="100"/>
      <c r="W21" s="98"/>
      <c r="X21" s="99"/>
      <c r="Y21" s="99"/>
      <c r="Z21" s="100"/>
      <c r="AA21" s="100"/>
      <c r="AB21" s="100"/>
      <c r="AC21" s="98"/>
      <c r="AD21" s="99"/>
      <c r="AE21" s="99"/>
      <c r="AF21" s="100"/>
      <c r="AG21" s="100"/>
      <c r="AH21" s="100"/>
      <c r="AI21" s="98"/>
      <c r="AJ21" s="99"/>
      <c r="AK21" s="99"/>
      <c r="AL21" s="100"/>
      <c r="AM21" s="100"/>
      <c r="AN21" s="100"/>
      <c r="AO21" s="98"/>
      <c r="AP21" s="99"/>
      <c r="AQ21" s="99"/>
      <c r="AR21" s="100"/>
      <c r="AS21" s="100"/>
      <c r="AT21" s="100"/>
      <c r="AU21" s="98"/>
      <c r="AV21" s="99"/>
      <c r="AW21" s="99"/>
      <c r="AX21" s="100"/>
      <c r="AY21" s="100"/>
      <c r="AZ21" s="100"/>
      <c r="BA21" s="98"/>
      <c r="BB21" s="99"/>
      <c r="BC21" s="99"/>
      <c r="BD21" s="100"/>
      <c r="BE21" s="100"/>
      <c r="BF21" s="100"/>
      <c r="BG21" s="98"/>
      <c r="BH21" s="99"/>
      <c r="BI21" s="99"/>
      <c r="BJ21" s="100"/>
      <c r="BK21" s="100"/>
      <c r="BL21" s="100"/>
      <c r="BM21" s="98"/>
      <c r="BN21" s="99"/>
      <c r="BO21" s="99"/>
      <c r="BP21" s="100"/>
      <c r="BQ21" s="100"/>
      <c r="BR21" s="100"/>
      <c r="BS21" s="98"/>
      <c r="BT21" s="99"/>
      <c r="BU21" s="99"/>
      <c r="BV21" s="100"/>
      <c r="BW21" s="100"/>
      <c r="BX21" s="100"/>
      <c r="BY21" s="100"/>
    </row>
    <row r="22" spans="1:77" s="158" customFormat="1" ht="30" customHeight="1">
      <c r="A22" s="32"/>
      <c r="B22" s="101" t="s">
        <v>19</v>
      </c>
      <c r="C22" s="102" t="s">
        <v>20</v>
      </c>
      <c r="D22" s="105"/>
      <c r="E22" s="103">
        <f t="shared" si="0"/>
        <v>0</v>
      </c>
      <c r="F22" s="104"/>
      <c r="G22" s="104"/>
      <c r="H22" s="105"/>
      <c r="I22" s="105"/>
      <c r="J22" s="105"/>
      <c r="K22" s="103">
        <f>IFERROR(#REF!,0)</f>
        <v>0</v>
      </c>
      <c r="L22" s="104"/>
      <c r="M22" s="104"/>
      <c r="N22" s="105"/>
      <c r="O22" s="105"/>
      <c r="P22" s="105"/>
      <c r="Q22" s="103">
        <f>IFERROR(#REF!,0)</f>
        <v>0</v>
      </c>
      <c r="R22" s="104"/>
      <c r="S22" s="104"/>
      <c r="T22" s="105"/>
      <c r="U22" s="105"/>
      <c r="V22" s="105"/>
      <c r="W22" s="103">
        <v>0</v>
      </c>
      <c r="X22" s="104"/>
      <c r="Y22" s="104"/>
      <c r="Z22" s="105"/>
      <c r="AA22" s="105"/>
      <c r="AB22" s="105"/>
      <c r="AC22" s="103">
        <v>0</v>
      </c>
      <c r="AD22" s="104"/>
      <c r="AE22" s="104"/>
      <c r="AF22" s="105"/>
      <c r="AG22" s="105"/>
      <c r="AH22" s="105"/>
      <c r="AI22" s="103">
        <v>0</v>
      </c>
      <c r="AJ22" s="104"/>
      <c r="AK22" s="104"/>
      <c r="AL22" s="105"/>
      <c r="AM22" s="105"/>
      <c r="AN22" s="105"/>
      <c r="AO22" s="103">
        <v>0</v>
      </c>
      <c r="AP22" s="104"/>
      <c r="AQ22" s="104"/>
      <c r="AR22" s="105"/>
      <c r="AS22" s="105"/>
      <c r="AT22" s="105"/>
      <c r="AU22" s="103">
        <v>0</v>
      </c>
      <c r="AV22" s="104"/>
      <c r="AW22" s="104"/>
      <c r="AX22" s="105"/>
      <c r="AY22" s="105"/>
      <c r="AZ22" s="105"/>
      <c r="BA22" s="103">
        <v>0</v>
      </c>
      <c r="BB22" s="104"/>
      <c r="BC22" s="104"/>
      <c r="BD22" s="105"/>
      <c r="BE22" s="105"/>
      <c r="BF22" s="105"/>
      <c r="BG22" s="103"/>
      <c r="BH22" s="104"/>
      <c r="BI22" s="104"/>
      <c r="BJ22" s="105"/>
      <c r="BK22" s="105"/>
      <c r="BL22" s="105"/>
      <c r="BM22" s="103"/>
      <c r="BN22" s="104"/>
      <c r="BO22" s="104"/>
      <c r="BP22" s="105"/>
      <c r="BQ22" s="105"/>
      <c r="BR22" s="105"/>
      <c r="BS22" s="103"/>
      <c r="BT22" s="104"/>
      <c r="BU22" s="104"/>
      <c r="BV22" s="105"/>
      <c r="BW22" s="105"/>
      <c r="BX22" s="105"/>
      <c r="BY22" s="105"/>
    </row>
    <row r="23" spans="1:77" s="158" customFormat="1" ht="61" customHeight="1">
      <c r="A23" s="41"/>
      <c r="B23" s="38"/>
      <c r="C23" s="38"/>
      <c r="D23" s="124"/>
      <c r="E23" s="39"/>
      <c r="F23" s="39"/>
      <c r="G23" s="39"/>
      <c r="H23" s="195"/>
      <c r="I23" s="195"/>
      <c r="J23" s="124"/>
      <c r="K23" s="39"/>
      <c r="L23" s="39"/>
      <c r="M23" s="39"/>
      <c r="N23" s="195"/>
      <c r="O23" s="195"/>
      <c r="P23" s="124"/>
      <c r="Q23" s="39"/>
      <c r="R23" s="39"/>
      <c r="S23" s="39"/>
      <c r="T23" s="195"/>
      <c r="U23" s="195"/>
      <c r="V23" s="124"/>
      <c r="W23" s="39"/>
      <c r="X23" s="39"/>
      <c r="Y23" s="39"/>
      <c r="Z23" s="195"/>
      <c r="AA23" s="195"/>
      <c r="AB23" s="124"/>
      <c r="AC23" s="39"/>
      <c r="AD23" s="39"/>
      <c r="AE23" s="39"/>
      <c r="AF23" s="195"/>
      <c r="AG23" s="195"/>
      <c r="AH23" s="124"/>
      <c r="AI23" s="39"/>
      <c r="AJ23" s="39"/>
      <c r="AK23" s="39"/>
      <c r="AL23" s="195"/>
      <c r="AM23" s="195"/>
      <c r="AN23" s="161"/>
      <c r="AO23" s="39"/>
      <c r="AP23" s="39"/>
      <c r="AQ23" s="39"/>
      <c r="AR23" s="195"/>
      <c r="AS23" s="195"/>
      <c r="AT23" s="161"/>
      <c r="AU23" s="39"/>
      <c r="AV23" s="39"/>
      <c r="AW23" s="39"/>
      <c r="AX23" s="195"/>
      <c r="AY23" s="195"/>
      <c r="AZ23" s="161"/>
      <c r="BA23" s="39"/>
      <c r="BB23" s="39"/>
      <c r="BC23" s="39"/>
      <c r="BD23" s="195"/>
      <c r="BE23" s="195"/>
      <c r="BF23" s="161"/>
      <c r="BG23" s="39"/>
      <c r="BH23" s="39"/>
      <c r="BI23" s="39"/>
      <c r="BJ23" s="195"/>
      <c r="BK23" s="195"/>
      <c r="BL23" s="161"/>
      <c r="BM23" s="39"/>
      <c r="BN23" s="39"/>
      <c r="BO23" s="39"/>
      <c r="BP23" s="195"/>
      <c r="BQ23" s="195"/>
      <c r="BR23" s="161"/>
      <c r="BS23" s="39"/>
      <c r="BT23" s="39"/>
      <c r="BU23" s="39"/>
      <c r="BV23" s="195"/>
      <c r="BW23" s="195"/>
      <c r="BX23" s="161"/>
      <c r="BY23" s="161"/>
    </row>
    <row r="24" spans="1:77" s="158" customFormat="1" ht="33" customHeight="1">
      <c r="A24" s="41"/>
      <c r="B24" s="38"/>
      <c r="C24" s="38"/>
      <c r="D24" s="161"/>
      <c r="E24" s="183" t="s">
        <v>79</v>
      </c>
      <c r="F24" s="39"/>
      <c r="G24" s="39"/>
      <c r="H24" s="161"/>
      <c r="I24" s="161"/>
      <c r="J24" s="161"/>
      <c r="K24" s="183" t="s">
        <v>77</v>
      </c>
      <c r="L24" s="39"/>
      <c r="M24" s="39"/>
      <c r="N24" s="161"/>
      <c r="O24" s="161"/>
      <c r="P24" s="161"/>
      <c r="Q24" s="39" t="s">
        <v>78</v>
      </c>
      <c r="R24" s="39"/>
      <c r="S24" s="39"/>
      <c r="T24" s="161"/>
      <c r="U24" s="161"/>
      <c r="V24" s="161"/>
      <c r="W24" s="39"/>
      <c r="X24" s="39"/>
      <c r="Y24" s="39"/>
      <c r="Z24" s="161"/>
      <c r="AA24" s="161"/>
      <c r="AB24" s="161"/>
      <c r="AC24" s="39"/>
      <c r="AD24" s="39"/>
      <c r="AE24" s="39"/>
      <c r="AF24" s="161"/>
      <c r="AG24" s="161"/>
      <c r="AH24" s="161"/>
      <c r="AI24" s="39"/>
      <c r="AJ24" s="39"/>
      <c r="AK24" s="39"/>
      <c r="AL24" s="161"/>
      <c r="AM24" s="161"/>
      <c r="AN24" s="161"/>
      <c r="AO24" s="39"/>
      <c r="AP24" s="39"/>
      <c r="AQ24" s="39"/>
      <c r="AR24" s="161"/>
      <c r="AS24" s="161"/>
      <c r="AT24" s="161"/>
      <c r="AU24" s="39"/>
      <c r="AV24" s="39"/>
      <c r="AW24" s="39"/>
      <c r="AX24" s="161"/>
      <c r="AY24" s="161"/>
      <c r="AZ24" s="161"/>
      <c r="BA24" s="39"/>
      <c r="BB24" s="39"/>
      <c r="BC24" s="39"/>
      <c r="BD24" s="184"/>
      <c r="BE24" s="184"/>
      <c r="BF24" s="161"/>
      <c r="BG24" s="39"/>
      <c r="BH24" s="39"/>
      <c r="BI24" s="39"/>
      <c r="BJ24" s="161"/>
      <c r="BK24" s="161"/>
      <c r="BL24" s="161"/>
      <c r="BM24" s="39"/>
      <c r="BN24" s="39"/>
      <c r="BO24" s="39"/>
      <c r="BP24" s="161"/>
      <c r="BQ24" s="161"/>
      <c r="BR24" s="161"/>
      <c r="BS24" s="39"/>
      <c r="BT24" s="39"/>
      <c r="BU24" s="39"/>
      <c r="BV24" s="161"/>
      <c r="BW24" s="161"/>
      <c r="BX24" s="161"/>
      <c r="BY24" s="161"/>
    </row>
    <row r="25" spans="1:77" s="158" customFormat="1" ht="50" customHeight="1">
      <c r="A25" s="41"/>
      <c r="B25" s="44" t="s">
        <v>53</v>
      </c>
      <c r="C25" s="38"/>
      <c r="D25" s="124"/>
      <c r="E25" s="58" t="s">
        <v>54</v>
      </c>
      <c r="F25" s="58" t="s">
        <v>55</v>
      </c>
      <c r="G25" s="39"/>
      <c r="H25" s="58" t="s">
        <v>23</v>
      </c>
      <c r="I25" s="58"/>
      <c r="J25" s="124"/>
      <c r="K25" s="58" t="s">
        <v>73</v>
      </c>
      <c r="L25" s="58" t="s">
        <v>74</v>
      </c>
      <c r="M25" s="39"/>
      <c r="N25" s="58" t="s">
        <v>23</v>
      </c>
      <c r="O25" s="124"/>
      <c r="P25" s="124"/>
      <c r="Q25" s="58" t="s">
        <v>75</v>
      </c>
      <c r="R25" s="58" t="s">
        <v>76</v>
      </c>
      <c r="S25" s="39"/>
      <c r="T25" s="58" t="s">
        <v>23</v>
      </c>
      <c r="U25" s="124"/>
      <c r="V25" s="124"/>
      <c r="W25" s="39"/>
      <c r="X25" s="39"/>
      <c r="Y25" s="39"/>
      <c r="Z25" s="124"/>
      <c r="AA25" s="124"/>
      <c r="AB25" s="124"/>
      <c r="AC25" s="39"/>
      <c r="AD25" s="39"/>
      <c r="AE25" s="39"/>
      <c r="AF25" s="124"/>
      <c r="AG25" s="124"/>
      <c r="AH25" s="124"/>
      <c r="AI25" s="39"/>
      <c r="AJ25" s="39"/>
      <c r="AK25" s="39"/>
      <c r="AL25" s="161"/>
      <c r="AM25" s="161"/>
      <c r="AN25" s="161"/>
      <c r="AO25" s="39"/>
      <c r="AP25" s="39"/>
      <c r="AQ25" s="39"/>
      <c r="AR25" s="161"/>
      <c r="AS25" s="161"/>
      <c r="AT25" s="161"/>
      <c r="AU25" s="39"/>
      <c r="AV25" s="39"/>
      <c r="AW25" s="39"/>
      <c r="AX25" s="161"/>
      <c r="AY25" s="161"/>
      <c r="AZ25" s="161"/>
      <c r="BA25" s="39"/>
      <c r="BB25" s="39"/>
      <c r="BC25" s="39"/>
      <c r="BD25" s="184"/>
      <c r="BE25" s="184"/>
      <c r="BF25" s="161"/>
      <c r="BG25" s="39"/>
      <c r="BH25" s="39"/>
      <c r="BI25" s="39"/>
      <c r="BJ25" s="161"/>
      <c r="BK25" s="161"/>
      <c r="BL25" s="161"/>
      <c r="BM25" s="39"/>
      <c r="BN25" s="39"/>
      <c r="BO25" s="39"/>
      <c r="BP25" s="161"/>
      <c r="BQ25" s="161"/>
      <c r="BR25" s="161"/>
      <c r="BS25" s="39"/>
      <c r="BT25" s="39"/>
      <c r="BU25" s="39"/>
      <c r="BV25" s="161"/>
      <c r="BW25" s="161"/>
      <c r="BX25" s="161"/>
      <c r="BY25" s="161"/>
    </row>
    <row r="26" spans="1:77" s="147" customFormat="1" ht="30" customHeight="1">
      <c r="A26" s="143"/>
      <c r="B26" s="36"/>
      <c r="C26" s="160" t="s">
        <v>97</v>
      </c>
      <c r="D26" s="130"/>
      <c r="E26" s="149">
        <f>SUM(E27:E39)</f>
        <v>613</v>
      </c>
      <c r="F26" s="149">
        <f>SUM(F27:F39)</f>
        <v>881</v>
      </c>
      <c r="G26" s="62"/>
      <c r="H26" s="181">
        <f>F26/$F$26</f>
        <v>1</v>
      </c>
      <c r="I26" s="42"/>
      <c r="J26" s="42"/>
      <c r="K26" s="149">
        <f>SUM(K27:K39)</f>
        <v>2</v>
      </c>
      <c r="L26" s="149">
        <f>SUM(L27:L39)</f>
        <v>2</v>
      </c>
      <c r="M26" s="62"/>
      <c r="N26" s="181">
        <f>L26/$L$26</f>
        <v>1</v>
      </c>
      <c r="O26" s="42"/>
      <c r="P26" s="42"/>
      <c r="Q26" s="149">
        <f>E26+K26</f>
        <v>615</v>
      </c>
      <c r="R26" s="149">
        <f>F26+L26</f>
        <v>883</v>
      </c>
      <c r="S26" s="62"/>
      <c r="T26" s="181">
        <f>R26/$R$26</f>
        <v>1</v>
      </c>
      <c r="U26" s="42"/>
      <c r="V26" s="42"/>
      <c r="W26" s="36"/>
      <c r="X26" s="40"/>
      <c r="Y26" s="36"/>
      <c r="Z26" s="42"/>
      <c r="AA26" s="42"/>
      <c r="AB26" s="42"/>
      <c r="AC26" s="36"/>
      <c r="AD26" s="40"/>
      <c r="AE26" s="36"/>
      <c r="AF26" s="42"/>
      <c r="AG26" s="42"/>
      <c r="AH26" s="42"/>
      <c r="AI26" s="36"/>
      <c r="AJ26" s="40"/>
      <c r="AK26" s="36"/>
      <c r="AL26" s="42"/>
      <c r="AM26" s="42"/>
      <c r="AN26" s="42"/>
      <c r="AO26" s="36"/>
      <c r="AP26" s="40"/>
      <c r="AQ26" s="36"/>
      <c r="AR26" s="42"/>
      <c r="AS26" s="42"/>
      <c r="AT26" s="42"/>
      <c r="AU26" s="36"/>
      <c r="AV26" s="40"/>
      <c r="AW26" s="36"/>
      <c r="AX26" s="42"/>
      <c r="AY26" s="42"/>
      <c r="AZ26" s="42"/>
      <c r="BA26" s="36"/>
      <c r="BB26" s="40"/>
      <c r="BC26" s="36"/>
      <c r="BD26" s="42"/>
      <c r="BE26" s="42"/>
      <c r="BF26" s="42"/>
      <c r="BG26" s="36"/>
      <c r="BH26" s="40"/>
      <c r="BI26" s="36"/>
      <c r="BJ26" s="42"/>
      <c r="BK26" s="42"/>
      <c r="BL26" s="42"/>
      <c r="BM26" s="36"/>
      <c r="BN26" s="40"/>
      <c r="BO26" s="36"/>
      <c r="BP26" s="42"/>
      <c r="BQ26" s="42"/>
      <c r="BR26" s="42"/>
      <c r="BS26" s="36"/>
      <c r="BT26" s="40"/>
      <c r="BU26" s="36"/>
      <c r="BV26" s="42"/>
      <c r="BW26" s="42"/>
      <c r="BX26" s="42"/>
      <c r="BY26" s="42"/>
    </row>
    <row r="27" spans="1:77" s="147" customFormat="1" ht="30" customHeight="1">
      <c r="A27" s="143"/>
      <c r="B27" s="36"/>
      <c r="C27" s="89" t="s">
        <v>49</v>
      </c>
      <c r="D27" s="130"/>
      <c r="E27" s="90">
        <f>K14</f>
        <v>206</v>
      </c>
      <c r="F27" s="90">
        <f>K20</f>
        <v>240</v>
      </c>
      <c r="G27" s="62"/>
      <c r="H27" s="182">
        <f>F27/$F$26</f>
        <v>0.27241770715096481</v>
      </c>
      <c r="I27" s="42"/>
      <c r="J27" s="42"/>
      <c r="K27" s="90">
        <v>0</v>
      </c>
      <c r="L27" s="90">
        <v>0</v>
      </c>
      <c r="M27" s="62"/>
      <c r="N27" s="182">
        <f t="shared" ref="N27:N34" si="6">L27/$L$26</f>
        <v>0</v>
      </c>
      <c r="O27" s="42"/>
      <c r="P27" s="42"/>
      <c r="Q27" s="90">
        <f t="shared" ref="Q27:Q31" si="7">E27+K27</f>
        <v>206</v>
      </c>
      <c r="R27" s="90">
        <f t="shared" ref="R27:R31" si="8">F27+L27</f>
        <v>240</v>
      </c>
      <c r="S27" s="62"/>
      <c r="T27" s="182">
        <f t="shared" ref="T27:T34" si="9">R27/$R$26</f>
        <v>0.27180067950169873</v>
      </c>
      <c r="U27" s="42"/>
      <c r="V27" s="42"/>
      <c r="W27" s="36"/>
      <c r="X27" s="40"/>
      <c r="Y27" s="36"/>
      <c r="Z27" s="42"/>
      <c r="AA27" s="42"/>
      <c r="AB27" s="42"/>
      <c r="AC27" s="36"/>
      <c r="AD27" s="40"/>
      <c r="AE27" s="36"/>
      <c r="AF27" s="42"/>
      <c r="AG27" s="42"/>
      <c r="AH27" s="42"/>
      <c r="AI27" s="36"/>
      <c r="AJ27" s="40"/>
      <c r="AK27" s="36"/>
      <c r="AL27" s="42"/>
      <c r="AM27" s="42"/>
      <c r="AN27" s="42"/>
      <c r="AO27" s="36"/>
      <c r="AP27" s="40"/>
      <c r="AQ27" s="36"/>
      <c r="AR27" s="42"/>
      <c r="AS27" s="42"/>
      <c r="AT27" s="42"/>
      <c r="AU27" s="36"/>
      <c r="AV27" s="40"/>
      <c r="AW27" s="36"/>
      <c r="AX27" s="42"/>
      <c r="AY27" s="42"/>
      <c r="AZ27" s="42"/>
      <c r="BA27" s="36"/>
      <c r="BB27" s="40"/>
      <c r="BC27" s="36"/>
      <c r="BD27" s="42"/>
      <c r="BE27" s="42"/>
      <c r="BF27" s="42"/>
      <c r="BG27" s="36"/>
      <c r="BH27" s="40"/>
      <c r="BI27" s="36"/>
      <c r="BJ27" s="42"/>
      <c r="BK27" s="42"/>
      <c r="BL27" s="42"/>
      <c r="BM27" s="36"/>
      <c r="BN27" s="40"/>
      <c r="BO27" s="36"/>
      <c r="BP27" s="42"/>
      <c r="BQ27" s="42"/>
      <c r="BR27" s="42"/>
      <c r="BS27" s="36"/>
      <c r="BT27" s="40"/>
      <c r="BU27" s="36"/>
      <c r="BV27" s="42"/>
      <c r="BW27" s="42"/>
      <c r="BX27" s="42"/>
      <c r="BY27" s="42"/>
    </row>
    <row r="28" spans="1:77" s="156" customFormat="1" ht="30" customHeight="1">
      <c r="A28" s="144"/>
      <c r="B28" s="145"/>
      <c r="C28" s="89" t="s">
        <v>50</v>
      </c>
      <c r="D28" s="130"/>
      <c r="E28" s="90">
        <f>Q14</f>
        <v>11</v>
      </c>
      <c r="F28" s="90">
        <f>Q20</f>
        <v>13</v>
      </c>
      <c r="G28" s="62"/>
      <c r="H28" s="182">
        <f t="shared" ref="H27:H31" si="10">F28/$F$26</f>
        <v>1.4755959137343927E-2</v>
      </c>
      <c r="I28" s="39"/>
      <c r="J28" s="39"/>
      <c r="K28" s="90">
        <v>0</v>
      </c>
      <c r="L28" s="90">
        <v>0</v>
      </c>
      <c r="M28" s="62"/>
      <c r="N28" s="182">
        <f t="shared" si="6"/>
        <v>0</v>
      </c>
      <c r="O28" s="39"/>
      <c r="P28" s="39"/>
      <c r="Q28" s="90">
        <f t="shared" si="7"/>
        <v>11</v>
      </c>
      <c r="R28" s="90">
        <f t="shared" si="8"/>
        <v>13</v>
      </c>
      <c r="S28" s="62"/>
      <c r="T28" s="182">
        <f t="shared" si="9"/>
        <v>1.4722536806342015E-2</v>
      </c>
      <c r="U28" s="39"/>
      <c r="V28" s="39"/>
      <c r="W28" s="146"/>
      <c r="X28" s="146"/>
      <c r="Y28" s="146"/>
      <c r="Z28" s="39"/>
      <c r="AA28" s="39"/>
      <c r="AB28" s="39"/>
      <c r="AC28" s="146"/>
      <c r="AD28" s="146"/>
      <c r="AE28" s="146"/>
      <c r="AF28" s="39"/>
      <c r="AG28" s="39"/>
      <c r="AH28" s="39"/>
      <c r="AI28" s="146"/>
      <c r="AJ28" s="146"/>
      <c r="AK28" s="146"/>
      <c r="AL28" s="39"/>
      <c r="AM28" s="39"/>
      <c r="AN28" s="39"/>
      <c r="AO28" s="146"/>
      <c r="AP28" s="146"/>
      <c r="AQ28" s="146"/>
      <c r="AR28" s="39"/>
      <c r="AS28" s="39"/>
      <c r="AT28" s="39"/>
      <c r="AU28" s="146"/>
      <c r="AV28" s="146"/>
      <c r="AW28" s="146"/>
      <c r="AX28" s="39"/>
      <c r="AY28" s="39"/>
      <c r="AZ28" s="39"/>
      <c r="BA28" s="146"/>
      <c r="BB28" s="146"/>
      <c r="BC28" s="146"/>
      <c r="BD28" s="39"/>
      <c r="BE28" s="39"/>
      <c r="BF28" s="39"/>
      <c r="BG28" s="146"/>
      <c r="BH28" s="146"/>
      <c r="BI28" s="146"/>
      <c r="BJ28" s="39"/>
      <c r="BK28" s="39"/>
      <c r="BL28" s="39"/>
      <c r="BM28" s="146"/>
      <c r="BN28" s="146"/>
      <c r="BO28" s="146"/>
      <c r="BP28" s="39"/>
      <c r="BQ28" s="39"/>
      <c r="BR28" s="39"/>
      <c r="BS28" s="146"/>
      <c r="BT28" s="146"/>
      <c r="BU28" s="146"/>
      <c r="BV28" s="39"/>
      <c r="BW28" s="39"/>
      <c r="BX28" s="39"/>
      <c r="BY28" s="39"/>
    </row>
    <row r="29" spans="1:77" s="147" customFormat="1" ht="30" customHeight="1">
      <c r="B29" s="117"/>
      <c r="C29" s="89" t="s">
        <v>51</v>
      </c>
      <c r="D29" s="130"/>
      <c r="E29" s="90">
        <f>W14</f>
        <v>19</v>
      </c>
      <c r="F29" s="90">
        <f>W20</f>
        <v>20</v>
      </c>
      <c r="G29" s="62"/>
      <c r="H29" s="182">
        <f t="shared" si="10"/>
        <v>2.2701475595913734E-2</v>
      </c>
      <c r="I29" s="117"/>
      <c r="J29" s="117"/>
      <c r="K29" s="90">
        <v>0</v>
      </c>
      <c r="L29" s="90">
        <v>0</v>
      </c>
      <c r="M29" s="62"/>
      <c r="N29" s="182">
        <f t="shared" si="6"/>
        <v>0</v>
      </c>
      <c r="O29" s="117"/>
      <c r="P29" s="117"/>
      <c r="Q29" s="90">
        <f t="shared" si="7"/>
        <v>19</v>
      </c>
      <c r="R29" s="90">
        <f t="shared" si="8"/>
        <v>20</v>
      </c>
      <c r="S29" s="62"/>
      <c r="T29" s="182">
        <f t="shared" si="9"/>
        <v>2.2650056625141562E-2</v>
      </c>
      <c r="U29" s="117"/>
      <c r="V29" s="117"/>
      <c r="W29" s="117"/>
      <c r="X29" s="118"/>
      <c r="Y29" s="117"/>
      <c r="Z29" s="117"/>
      <c r="AA29" s="117"/>
      <c r="AB29" s="117"/>
      <c r="AC29" s="117"/>
      <c r="AD29" s="118"/>
      <c r="AE29" s="117"/>
      <c r="AF29" s="117"/>
      <c r="AG29" s="117"/>
      <c r="AH29" s="117"/>
      <c r="AI29" s="117"/>
      <c r="AJ29" s="118"/>
      <c r="AK29" s="117"/>
      <c r="AL29" s="117"/>
      <c r="AM29" s="117"/>
      <c r="AN29" s="117"/>
      <c r="AO29" s="117"/>
      <c r="AP29" s="118"/>
      <c r="AQ29" s="117"/>
      <c r="AR29" s="117"/>
      <c r="AS29" s="117"/>
      <c r="AT29" s="117"/>
      <c r="AU29" s="117"/>
      <c r="AV29" s="118"/>
      <c r="AW29" s="117"/>
      <c r="AX29" s="117"/>
      <c r="AY29" s="117"/>
      <c r="AZ29" s="117"/>
      <c r="BA29" s="117"/>
      <c r="BB29" s="118"/>
      <c r="BC29" s="117"/>
      <c r="BD29" s="117"/>
      <c r="BE29" s="117"/>
      <c r="BF29" s="117"/>
      <c r="BG29" s="117"/>
      <c r="BH29" s="118"/>
      <c r="BI29" s="117"/>
      <c r="BJ29" s="117"/>
      <c r="BK29" s="117"/>
      <c r="BL29" s="117"/>
      <c r="BM29" s="117"/>
      <c r="BN29" s="118"/>
      <c r="BO29" s="117"/>
      <c r="BP29" s="117"/>
      <c r="BQ29" s="117"/>
      <c r="BR29" s="117"/>
      <c r="BS29" s="117"/>
      <c r="BT29" s="118"/>
      <c r="BU29" s="117"/>
      <c r="BV29" s="117"/>
      <c r="BW29" s="117"/>
      <c r="BX29" s="117"/>
      <c r="BY29" s="117"/>
    </row>
    <row r="30" spans="1:77" s="159" customFormat="1" ht="30" customHeight="1">
      <c r="A30" s="147"/>
      <c r="B30" s="117"/>
      <c r="C30" s="89" t="s">
        <v>52</v>
      </c>
      <c r="D30" s="130"/>
      <c r="E30" s="90">
        <f>AC14</f>
        <v>70</v>
      </c>
      <c r="F30" s="90">
        <f>AC20</f>
        <v>72</v>
      </c>
      <c r="G30" s="62"/>
      <c r="H30" s="182">
        <f t="shared" si="10"/>
        <v>8.1725312145289442E-2</v>
      </c>
      <c r="I30" s="148"/>
      <c r="J30" s="148"/>
      <c r="K30" s="90">
        <v>0</v>
      </c>
      <c r="L30" s="90">
        <v>0</v>
      </c>
      <c r="M30" s="62"/>
      <c r="N30" s="182">
        <f t="shared" si="6"/>
        <v>0</v>
      </c>
      <c r="O30" s="148"/>
      <c r="P30" s="148"/>
      <c r="Q30" s="90">
        <f t="shared" si="7"/>
        <v>70</v>
      </c>
      <c r="R30" s="90">
        <f t="shared" si="8"/>
        <v>72</v>
      </c>
      <c r="S30" s="62"/>
      <c r="T30" s="182">
        <f t="shared" si="9"/>
        <v>8.1540203850509627E-2</v>
      </c>
      <c r="U30" s="148"/>
      <c r="V30" s="148"/>
      <c r="W30" s="117"/>
      <c r="X30" s="118"/>
      <c r="Y30" s="117"/>
      <c r="Z30" s="148"/>
      <c r="AA30" s="148"/>
      <c r="AB30" s="148"/>
      <c r="AC30" s="117"/>
      <c r="AD30" s="118"/>
      <c r="AE30" s="117"/>
      <c r="AF30" s="148"/>
      <c r="AG30" s="148"/>
      <c r="AH30" s="148"/>
      <c r="AI30" s="117"/>
      <c r="AJ30" s="118"/>
      <c r="AK30" s="117"/>
      <c r="AL30" s="148"/>
      <c r="AM30" s="148"/>
      <c r="AN30" s="148"/>
      <c r="AO30" s="117"/>
      <c r="AP30" s="118"/>
      <c r="AQ30" s="117"/>
      <c r="AR30" s="148"/>
      <c r="AS30" s="148"/>
      <c r="AT30" s="148"/>
      <c r="AU30" s="117"/>
      <c r="AV30" s="118"/>
      <c r="AW30" s="117"/>
      <c r="AX30" s="148"/>
      <c r="AY30" s="148"/>
      <c r="AZ30" s="148"/>
      <c r="BA30" s="117"/>
      <c r="BB30" s="118"/>
      <c r="BC30" s="117"/>
      <c r="BD30" s="148"/>
      <c r="BE30" s="148"/>
      <c r="BF30" s="148"/>
      <c r="BG30" s="117"/>
      <c r="BH30" s="118"/>
      <c r="BI30" s="117"/>
      <c r="BJ30" s="148"/>
      <c r="BK30" s="148"/>
      <c r="BL30" s="148"/>
      <c r="BM30" s="117"/>
      <c r="BN30" s="118"/>
      <c r="BO30" s="117"/>
      <c r="BP30" s="148"/>
      <c r="BQ30" s="148"/>
      <c r="BR30" s="148"/>
      <c r="BS30" s="117"/>
      <c r="BT30" s="118"/>
      <c r="BU30" s="117"/>
      <c r="BV30" s="148"/>
      <c r="BW30" s="148"/>
      <c r="BX30" s="148"/>
      <c r="BY30" s="148"/>
    </row>
    <row r="31" spans="1:77" ht="25" customHeight="1">
      <c r="C31" s="89" t="s">
        <v>66</v>
      </c>
      <c r="D31" s="130"/>
      <c r="E31" s="90">
        <f>AI14</f>
        <v>68</v>
      </c>
      <c r="F31" s="90">
        <f>AI20</f>
        <v>76</v>
      </c>
      <c r="G31" s="62"/>
      <c r="H31" s="182">
        <f t="shared" si="10"/>
        <v>8.6265607264472188E-2</v>
      </c>
      <c r="K31" s="90">
        <v>0</v>
      </c>
      <c r="L31" s="90">
        <v>0</v>
      </c>
      <c r="M31" s="62"/>
      <c r="N31" s="182">
        <f t="shared" si="6"/>
        <v>0</v>
      </c>
      <c r="Q31" s="90">
        <f t="shared" si="7"/>
        <v>68</v>
      </c>
      <c r="R31" s="90">
        <f t="shared" si="8"/>
        <v>76</v>
      </c>
      <c r="S31" s="62"/>
      <c r="T31" s="182">
        <f t="shared" si="9"/>
        <v>8.6070215175537937E-2</v>
      </c>
    </row>
    <row r="32" spans="1:77" ht="25" customHeight="1">
      <c r="C32" s="89" t="s">
        <v>83</v>
      </c>
      <c r="D32" s="130"/>
      <c r="E32" s="90">
        <v>199</v>
      </c>
      <c r="F32" s="90">
        <v>234</v>
      </c>
      <c r="G32" s="62"/>
      <c r="H32" s="182">
        <f>F32/$F$26</f>
        <v>0.26560726447219069</v>
      </c>
      <c r="K32" s="90">
        <v>0</v>
      </c>
      <c r="L32" s="90">
        <v>0</v>
      </c>
      <c r="M32" s="62"/>
      <c r="N32" s="182">
        <f t="shared" si="6"/>
        <v>0</v>
      </c>
      <c r="Q32" s="90">
        <f t="shared" ref="Q32:Q33" si="11">E32+K32</f>
        <v>199</v>
      </c>
      <c r="R32" s="90">
        <f t="shared" ref="R32:R33" si="12">F32+L32</f>
        <v>234</v>
      </c>
      <c r="S32" s="62"/>
      <c r="T32" s="182">
        <f t="shared" si="9"/>
        <v>0.2650056625141563</v>
      </c>
    </row>
    <row r="33" spans="3:20" ht="25" customHeight="1">
      <c r="C33" s="89" t="s">
        <v>84</v>
      </c>
      <c r="D33" s="130"/>
      <c r="E33" s="90">
        <v>30</v>
      </c>
      <c r="F33" s="90">
        <v>215</v>
      </c>
      <c r="G33" s="62"/>
      <c r="H33" s="182">
        <f>F33/$F$26</f>
        <v>0.24404086265607264</v>
      </c>
      <c r="K33" s="90">
        <v>0</v>
      </c>
      <c r="L33" s="90">
        <v>0</v>
      </c>
      <c r="M33" s="62"/>
      <c r="N33" s="182">
        <f t="shared" si="6"/>
        <v>0</v>
      </c>
      <c r="Q33" s="90">
        <f t="shared" si="11"/>
        <v>30</v>
      </c>
      <c r="R33" s="90">
        <f t="shared" si="12"/>
        <v>215</v>
      </c>
      <c r="S33" s="62"/>
      <c r="T33" s="182">
        <f t="shared" si="9"/>
        <v>0.2434881087202718</v>
      </c>
    </row>
    <row r="34" spans="3:20" ht="25" customHeight="1">
      <c r="C34" s="89" t="s">
        <v>96</v>
      </c>
      <c r="D34" s="130"/>
      <c r="E34" s="90">
        <v>10</v>
      </c>
      <c r="F34" s="90">
        <v>11</v>
      </c>
      <c r="G34" s="62"/>
      <c r="H34" s="182">
        <f>F34/$F$26</f>
        <v>1.2485811577752554E-2</v>
      </c>
      <c r="K34" s="90">
        <v>2</v>
      </c>
      <c r="L34" s="90">
        <v>2</v>
      </c>
      <c r="M34" s="62"/>
      <c r="N34" s="182">
        <f>L34/$L$26</f>
        <v>1</v>
      </c>
      <c r="Q34" s="90">
        <f t="shared" ref="Q34" si="13">E34+K34</f>
        <v>12</v>
      </c>
      <c r="R34" s="90">
        <f t="shared" ref="R34" si="14">F34+L34</f>
        <v>13</v>
      </c>
      <c r="S34" s="62"/>
      <c r="T34" s="182">
        <f t="shared" si="9"/>
        <v>1.4722536806342015E-2</v>
      </c>
    </row>
    <row r="35" spans="3:20" ht="25" customHeight="1">
      <c r="C35" s="89"/>
      <c r="D35" s="130"/>
      <c r="E35" s="90"/>
      <c r="F35" s="90"/>
      <c r="G35" s="62"/>
      <c r="H35" s="90"/>
      <c r="K35" s="90"/>
      <c r="L35" s="90"/>
      <c r="M35" s="62"/>
      <c r="N35" s="90"/>
      <c r="Q35" s="90"/>
      <c r="R35" s="90"/>
      <c r="S35" s="62"/>
      <c r="T35" s="90"/>
    </row>
    <row r="36" spans="3:20" ht="25" customHeight="1">
      <c r="C36" s="89"/>
      <c r="D36" s="130"/>
      <c r="E36" s="90"/>
      <c r="F36" s="90"/>
      <c r="G36" s="62"/>
      <c r="H36" s="90"/>
      <c r="K36" s="90"/>
      <c r="L36" s="90"/>
      <c r="M36" s="62"/>
      <c r="N36" s="90"/>
      <c r="Q36" s="90"/>
      <c r="R36" s="90"/>
      <c r="S36" s="62"/>
      <c r="T36" s="90"/>
    </row>
    <row r="37" spans="3:20" ht="25" customHeight="1">
      <c r="C37" s="89"/>
      <c r="D37" s="130"/>
      <c r="E37" s="90"/>
      <c r="F37" s="90"/>
      <c r="G37" s="62"/>
      <c r="H37" s="90"/>
      <c r="K37" s="90"/>
      <c r="L37" s="90"/>
      <c r="M37" s="62"/>
      <c r="N37" s="90"/>
      <c r="Q37" s="90"/>
      <c r="R37" s="90"/>
      <c r="S37" s="62"/>
      <c r="T37" s="90"/>
    </row>
    <row r="38" spans="3:20" ht="25" customHeight="1">
      <c r="C38" s="89"/>
      <c r="D38" s="130"/>
      <c r="E38" s="90"/>
      <c r="F38" s="90"/>
      <c r="G38" s="62"/>
      <c r="H38" s="90"/>
      <c r="K38" s="90"/>
      <c r="L38" s="90"/>
      <c r="M38" s="62"/>
      <c r="N38" s="90"/>
      <c r="Q38" s="90"/>
      <c r="R38" s="90"/>
      <c r="S38" s="62"/>
      <c r="T38" s="90"/>
    </row>
    <row r="39" spans="3:20" ht="25" customHeight="1">
      <c r="C39" s="89"/>
      <c r="D39" s="130"/>
      <c r="E39" s="90"/>
      <c r="F39" s="90"/>
      <c r="G39" s="62"/>
      <c r="H39" s="90"/>
      <c r="K39" s="90"/>
      <c r="L39" s="90"/>
      <c r="M39" s="62"/>
      <c r="N39" s="90"/>
      <c r="Q39" s="90"/>
      <c r="R39" s="90"/>
      <c r="S39" s="62"/>
      <c r="T39" s="90"/>
    </row>
    <row r="40" spans="3:20" ht="25" customHeight="1">
      <c r="H40" s="58"/>
    </row>
    <row r="41" spans="3:20" ht="100" customHeight="1">
      <c r="H41" s="58"/>
    </row>
    <row r="42" spans="3:20" ht="100" customHeight="1">
      <c r="H42" s="58"/>
    </row>
    <row r="43" spans="3:20" ht="100" customHeight="1"/>
  </sheetData>
  <mergeCells count="62">
    <mergeCell ref="BS4:BW4"/>
    <mergeCell ref="BV6:BW6"/>
    <mergeCell ref="BV7:BV10"/>
    <mergeCell ref="BW7:BW10"/>
    <mergeCell ref="BV23:BW23"/>
    <mergeCell ref="BM4:BQ4"/>
    <mergeCell ref="BP6:BQ6"/>
    <mergeCell ref="BP7:BP10"/>
    <mergeCell ref="BQ7:BQ10"/>
    <mergeCell ref="BP23:BQ23"/>
    <mergeCell ref="BG4:BK4"/>
    <mergeCell ref="BJ6:BK6"/>
    <mergeCell ref="BJ7:BJ10"/>
    <mergeCell ref="BK7:BK10"/>
    <mergeCell ref="BJ23:BK23"/>
    <mergeCell ref="BA4:BE4"/>
    <mergeCell ref="BD6:BE6"/>
    <mergeCell ref="BD7:BD10"/>
    <mergeCell ref="BE7:BE10"/>
    <mergeCell ref="BD23:BE23"/>
    <mergeCell ref="AU4:AY4"/>
    <mergeCell ref="AX6:AY6"/>
    <mergeCell ref="AX7:AX10"/>
    <mergeCell ref="AY7:AY10"/>
    <mergeCell ref="AX23:AY23"/>
    <mergeCell ref="AL23:AM23"/>
    <mergeCell ref="AO4:AS4"/>
    <mergeCell ref="AR6:AS6"/>
    <mergeCell ref="AR7:AR10"/>
    <mergeCell ref="AS7:AS10"/>
    <mergeCell ref="AR23:AS23"/>
    <mergeCell ref="AI4:AM4"/>
    <mergeCell ref="AL6:AM6"/>
    <mergeCell ref="AL7:AL10"/>
    <mergeCell ref="AM7:AM10"/>
    <mergeCell ref="K4:O4"/>
    <mergeCell ref="N23:O23"/>
    <mergeCell ref="B5:C5"/>
    <mergeCell ref="N6:O6"/>
    <mergeCell ref="B7:B8"/>
    <mergeCell ref="N7:N10"/>
    <mergeCell ref="O7:O10"/>
    <mergeCell ref="E4:I4"/>
    <mergeCell ref="H6:I6"/>
    <mergeCell ref="H7:H10"/>
    <mergeCell ref="I7:I10"/>
    <mergeCell ref="H23:I23"/>
    <mergeCell ref="W4:AA4"/>
    <mergeCell ref="Z6:AA6"/>
    <mergeCell ref="Z7:Z10"/>
    <mergeCell ref="AA7:AA10"/>
    <mergeCell ref="Z23:AA23"/>
    <mergeCell ref="T6:U6"/>
    <mergeCell ref="T7:T10"/>
    <mergeCell ref="U7:U10"/>
    <mergeCell ref="T23:U23"/>
    <mergeCell ref="Q4:U4"/>
    <mergeCell ref="AC4:AG4"/>
    <mergeCell ref="AF6:AG6"/>
    <mergeCell ref="AF7:AF10"/>
    <mergeCell ref="AG7:AG10"/>
    <mergeCell ref="AF23:AG23"/>
  </mergeCells>
  <printOptions horizontalCentered="1"/>
  <pageMargins left="0" right="0" top="0" bottom="0" header="0" footer="0"/>
  <pageSetup paperSize="9" orientation="landscape" r:id="rId1"/>
  <ignoredErrors>
    <ignoredError sqref="L8 F8 R8 X8 AD8 E2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14"/>
  <sheetViews>
    <sheetView zoomScale="87" zoomScaleNormal="87" workbookViewId="0"/>
  </sheetViews>
  <sheetFormatPr baseColWidth="10" defaultRowHeight="16"/>
  <cols>
    <col min="1" max="1" width="23.6640625" customWidth="1"/>
    <col min="2" max="18" width="80.6640625" customWidth="1"/>
  </cols>
  <sheetData>
    <row r="1" spans="1:64" s="26" customFormat="1" ht="69" customHeight="1">
      <c r="A1" s="23"/>
      <c r="B1" s="23" t="s">
        <v>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74"/>
      <c r="Q1" s="174"/>
      <c r="R1" s="174"/>
      <c r="AO1" s="27"/>
      <c r="AP1" s="27"/>
      <c r="AQ1" s="27"/>
      <c r="AR1" s="27"/>
      <c r="AS1" s="27"/>
      <c r="AT1" s="27"/>
      <c r="AU1" s="27"/>
      <c r="AV1" s="27"/>
      <c r="AW1" s="27"/>
      <c r="AX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</row>
    <row r="2" spans="1:64" s="25" customFormat="1" ht="69" customHeight="1">
      <c r="A2" s="5"/>
      <c r="B2" s="5" t="s">
        <v>38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75"/>
      <c r="Q2" s="175"/>
      <c r="R2" s="175"/>
      <c r="AO2" s="30"/>
      <c r="AP2" s="30"/>
      <c r="AQ2" s="30"/>
      <c r="AR2" s="30"/>
      <c r="AS2" s="30"/>
      <c r="AT2" s="30"/>
      <c r="AU2" s="30"/>
      <c r="AV2" s="30"/>
      <c r="AW2" s="30"/>
      <c r="AX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</row>
    <row r="3" spans="1:64" s="115" customFormat="1" ht="20" customHeight="1">
      <c r="A3" s="43"/>
      <c r="B3" s="43" t="s">
        <v>82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76"/>
      <c r="Q3" s="176"/>
      <c r="R3" s="176"/>
    </row>
    <row r="4" spans="1:64" s="115" customFormat="1" ht="69" customHeight="1" thickBot="1">
      <c r="A4" s="133"/>
      <c r="B4" s="142"/>
      <c r="C4" s="44" t="s">
        <v>56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76"/>
      <c r="Q4" s="176"/>
      <c r="R4" s="176"/>
    </row>
    <row r="5" spans="1:64" ht="41" customHeight="1" thickBot="1">
      <c r="A5" s="121"/>
      <c r="B5" s="141" t="s">
        <v>65</v>
      </c>
      <c r="C5" s="141" t="s">
        <v>91</v>
      </c>
      <c r="D5" s="132" t="s">
        <v>37</v>
      </c>
      <c r="E5" s="132" t="s">
        <v>46</v>
      </c>
      <c r="F5" s="132" t="s">
        <v>45</v>
      </c>
      <c r="G5" s="132" t="s">
        <v>47</v>
      </c>
      <c r="H5" s="132" t="s">
        <v>70</v>
      </c>
      <c r="I5" s="132" t="s">
        <v>80</v>
      </c>
      <c r="J5" s="132" t="s">
        <v>81</v>
      </c>
      <c r="K5" s="132" t="s">
        <v>101</v>
      </c>
      <c r="L5" s="132"/>
      <c r="M5" s="132"/>
      <c r="N5" s="132"/>
      <c r="O5" s="170"/>
      <c r="P5" s="177"/>
      <c r="Q5" s="177"/>
      <c r="R5" s="177"/>
    </row>
    <row r="6" spans="1:64" ht="409" customHeight="1" thickBot="1">
      <c r="A6" s="134" t="s">
        <v>71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71"/>
      <c r="P6" s="178"/>
      <c r="Q6" s="178"/>
      <c r="R6" s="178"/>
    </row>
    <row r="7" spans="1:64" ht="409" customHeight="1" thickBot="1">
      <c r="A7" s="134" t="s">
        <v>72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71"/>
      <c r="P7" s="178"/>
      <c r="Q7" s="178"/>
      <c r="R7" s="178"/>
    </row>
    <row r="8" spans="1:64" ht="50" customHeight="1">
      <c r="A8" s="134" t="s">
        <v>39</v>
      </c>
      <c r="B8" s="120"/>
      <c r="C8" s="136" t="s">
        <v>48</v>
      </c>
      <c r="D8" s="136" t="s">
        <v>42</v>
      </c>
      <c r="E8" s="136" t="s">
        <v>60</v>
      </c>
      <c r="F8" s="136" t="s">
        <v>57</v>
      </c>
      <c r="G8" s="136" t="s">
        <v>62</v>
      </c>
      <c r="H8" s="136" t="s">
        <v>67</v>
      </c>
      <c r="I8" s="136" t="s">
        <v>85</v>
      </c>
      <c r="J8" s="136" t="s">
        <v>88</v>
      </c>
      <c r="K8" s="136" t="s">
        <v>98</v>
      </c>
      <c r="L8" s="136"/>
      <c r="M8" s="136"/>
      <c r="N8" s="136"/>
      <c r="O8" s="172"/>
      <c r="P8" s="179"/>
      <c r="Q8" s="179"/>
      <c r="R8" s="179"/>
    </row>
    <row r="9" spans="1:64" ht="50" customHeight="1">
      <c r="A9" s="134" t="s">
        <v>40</v>
      </c>
      <c r="B9" s="120"/>
      <c r="C9" s="120"/>
      <c r="D9" s="137" t="s">
        <v>43</v>
      </c>
      <c r="E9" s="137" t="s">
        <v>61</v>
      </c>
      <c r="F9" s="137" t="s">
        <v>58</v>
      </c>
      <c r="G9" s="137" t="s">
        <v>63</v>
      </c>
      <c r="H9" s="137" t="s">
        <v>68</v>
      </c>
      <c r="I9" s="137" t="s">
        <v>86</v>
      </c>
      <c r="J9" s="137" t="s">
        <v>89</v>
      </c>
      <c r="K9" s="137" t="s">
        <v>99</v>
      </c>
      <c r="L9" s="137"/>
      <c r="M9" s="137"/>
      <c r="N9" s="137"/>
      <c r="O9" s="173"/>
      <c r="P9" s="179"/>
      <c r="Q9" s="179"/>
      <c r="R9" s="179"/>
    </row>
    <row r="10" spans="1:64" ht="50" customHeight="1">
      <c r="A10" s="134" t="s">
        <v>41</v>
      </c>
      <c r="B10" s="120"/>
      <c r="C10" s="120"/>
      <c r="D10" s="137" t="s">
        <v>44</v>
      </c>
      <c r="E10" s="137" t="s">
        <v>59</v>
      </c>
      <c r="F10" s="137" t="s">
        <v>59</v>
      </c>
      <c r="G10" s="137" t="s">
        <v>64</v>
      </c>
      <c r="H10" s="137" t="s">
        <v>69</v>
      </c>
      <c r="I10" s="137" t="s">
        <v>87</v>
      </c>
      <c r="J10" s="137" t="s">
        <v>90</v>
      </c>
      <c r="K10" s="137" t="s">
        <v>100</v>
      </c>
      <c r="L10" s="137"/>
      <c r="M10" s="137"/>
      <c r="N10" s="137"/>
      <c r="O10" s="173"/>
      <c r="P10" s="179"/>
      <c r="Q10" s="179"/>
      <c r="R10" s="179"/>
    </row>
    <row r="11" spans="1:64" ht="150" customHeight="1">
      <c r="A11" s="121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80"/>
      <c r="Q11" s="180"/>
      <c r="R11" s="180"/>
    </row>
    <row r="12" spans="1:64" ht="150" customHeight="1">
      <c r="A12" s="121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80"/>
      <c r="Q12" s="180"/>
      <c r="R12" s="180"/>
    </row>
    <row r="13" spans="1:64" ht="150" customHeight="1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78"/>
      <c r="Q13" s="178"/>
      <c r="R13" s="178"/>
    </row>
    <row r="14" spans="1:64">
      <c r="P14" s="178"/>
      <c r="Q14" s="178"/>
      <c r="R14" s="178"/>
    </row>
  </sheetData>
  <hyperlinks>
    <hyperlink ref="D8" r:id="rId1" xr:uid="{00000000-0004-0000-0200-000000000000}"/>
    <hyperlink ref="D9" r:id="rId2" xr:uid="{00000000-0004-0000-0200-000001000000}"/>
    <hyperlink ref="D10" r:id="rId3" xr:uid="{00000000-0004-0000-0200-000002000000}"/>
    <hyperlink ref="C8" r:id="rId4" xr:uid="{00000000-0004-0000-0200-000003000000}"/>
    <hyperlink ref="F8" r:id="rId5" xr:uid="{00000000-0004-0000-0200-000004000000}"/>
    <hyperlink ref="F9" r:id="rId6" xr:uid="{00000000-0004-0000-0200-000005000000}"/>
    <hyperlink ref="F10" r:id="rId7" xr:uid="{00000000-0004-0000-0200-000006000000}"/>
    <hyperlink ref="E10" r:id="rId8" xr:uid="{00000000-0004-0000-0200-000007000000}"/>
    <hyperlink ref="E8" r:id="rId9" xr:uid="{00000000-0004-0000-0200-000008000000}"/>
    <hyperlink ref="E9" r:id="rId10" xr:uid="{00000000-0004-0000-0200-000009000000}"/>
    <hyperlink ref="G8" r:id="rId11" xr:uid="{00000000-0004-0000-0200-00000A000000}"/>
    <hyperlink ref="G9" r:id="rId12" xr:uid="{00000000-0004-0000-0200-00000B000000}"/>
    <hyperlink ref="G10" r:id="rId13" xr:uid="{00000000-0004-0000-0200-00000C000000}"/>
    <hyperlink ref="H8" r:id="rId14" display="https://www.odonat-grandest.fr/telechargements/Listes_rouges/Liste_rouge_Grand_Est_ODONATES_livret.pdf" xr:uid="{592838D1-8064-D14F-B79F-3FEE23081655}"/>
    <hyperlink ref="H9" r:id="rId15" display="https://www.odonat-grandest.fr/telechargements/Listes_rouges/Liste_rouge_Grand_Est_ODONATES_liste.pdf" xr:uid="{07931778-A1DD-7E4C-B424-D34B5CC35A0D}"/>
    <hyperlink ref="H10" r:id="rId16" display="https://www.odonat-grandest.fr/telechargements/Listes_rouges/LISTE_ROUGE_ODONATES.xlsx" xr:uid="{503E3022-4A16-3D4E-9976-D7CCC452F530}"/>
    <hyperlink ref="I8" r:id="rId17" xr:uid="{8220CAD4-D4BE-0441-9432-55113DA0E326}"/>
    <hyperlink ref="I9" r:id="rId18" xr:uid="{A52C4712-DE29-3B45-9324-FD9D3A937898}"/>
    <hyperlink ref="I10" r:id="rId19" xr:uid="{D276D125-0D89-3A47-B953-1B6B22B4D524}"/>
    <hyperlink ref="J8" r:id="rId20" xr:uid="{7FA938CA-A585-3B47-BEBC-66D75F42BC26}"/>
    <hyperlink ref="J9" r:id="rId21" xr:uid="{BF9F28C9-42BA-C142-8C18-0236BE78222F}"/>
    <hyperlink ref="J10" r:id="rId22" xr:uid="{CCB8CD29-6D38-2241-B82E-D3DDEF5EEA63}"/>
    <hyperlink ref="K8" r:id="rId23" xr:uid="{0E0FB120-FEDA-7040-8B92-FF6E030EE2CF}"/>
    <hyperlink ref="K9" r:id="rId24" xr:uid="{645B3DFD-D429-414B-ACAA-2CF76C2F294C}"/>
    <hyperlink ref="K10" r:id="rId25" xr:uid="{5023D63E-A91F-B34A-95DC-0B60A2ACA1E0}"/>
  </hyperlinks>
  <pageMargins left="0.7" right="0.7" top="0.75" bottom="0.75" header="0.3" footer="0.3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COUVERTURE</vt:lpstr>
      <vt:lpstr>BILAN LISTES</vt:lpstr>
      <vt:lpstr>BILAN GRAPHES</vt:lpstr>
      <vt:lpstr>'BILAN LISTES'!Zone_d_impression</vt:lpstr>
      <vt:lpstr>COUVERTURE!Zone_d_impression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2023-09-07T07:54:50Z</cp:lastPrinted>
  <dcterms:created xsi:type="dcterms:W3CDTF">2021-10-18T13:02:56Z</dcterms:created>
  <dcterms:modified xsi:type="dcterms:W3CDTF">2025-04-25T11:54:09Z</dcterms:modified>
</cp:coreProperties>
</file>